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360" windowWidth="20640" windowHeight="8190"/>
  </bookViews>
  <sheets>
    <sheet name="4" sheetId="6" r:id="rId1"/>
  </sheets>
  <definedNames>
    <definedName name="_xlnm.Print_Titles" localSheetId="0">'4'!$16:$16</definedName>
    <definedName name="_xlnm.Print_Area" localSheetId="0">'4'!$A$1:$X$74</definedName>
  </definedNames>
  <calcPr calcId="144525"/>
</workbook>
</file>

<file path=xl/calcChain.xml><?xml version="1.0" encoding="utf-8"?>
<calcChain xmlns="http://schemas.openxmlformats.org/spreadsheetml/2006/main">
  <c r="X36" i="6" l="1"/>
  <c r="X21" i="6"/>
  <c r="D68" i="6" l="1"/>
  <c r="R65" i="6" l="1"/>
  <c r="R66" i="6"/>
  <c r="N67" i="6"/>
  <c r="O67" i="6"/>
  <c r="P67" i="6"/>
  <c r="Q67" i="6"/>
  <c r="R67" i="6"/>
  <c r="S67" i="6"/>
  <c r="V67" i="6"/>
  <c r="W67" i="6"/>
  <c r="X67" i="6"/>
  <c r="M67" i="6"/>
  <c r="N66" i="6"/>
  <c r="N65" i="6"/>
  <c r="M66" i="6"/>
  <c r="M65" i="6"/>
  <c r="S62" i="6"/>
  <c r="S61" i="6"/>
  <c r="N62" i="6"/>
  <c r="N61" i="6"/>
  <c r="M62" i="6"/>
  <c r="M61" i="6"/>
  <c r="V50" i="6"/>
  <c r="W50" i="6"/>
  <c r="X50" i="6"/>
  <c r="R50" i="6"/>
  <c r="Q50" i="6"/>
  <c r="R49" i="6"/>
  <c r="Q48" i="6"/>
  <c r="N50" i="6"/>
  <c r="N48" i="6"/>
  <c r="N49" i="6"/>
  <c r="M50" i="6"/>
  <c r="M49" i="6"/>
  <c r="M48" i="6"/>
  <c r="X68" i="6"/>
  <c r="W68" i="6"/>
  <c r="V68" i="6"/>
  <c r="X43" i="6" l="1"/>
  <c r="O29" i="6"/>
  <c r="N41" i="6"/>
  <c r="S36" i="6"/>
  <c r="S35" i="6"/>
  <c r="N35" i="6"/>
  <c r="M35" i="6"/>
  <c r="N20" i="6"/>
  <c r="M20" i="6"/>
  <c r="D21" i="6" l="1"/>
  <c r="E20" i="6"/>
  <c r="E50" i="6"/>
  <c r="D50" i="6"/>
  <c r="D66" i="6" l="1"/>
  <c r="E65" i="6" l="1"/>
  <c r="E66" i="6" s="1"/>
  <c r="D62" i="6" l="1"/>
  <c r="D67" i="6" s="1"/>
  <c r="E61" i="6"/>
  <c r="E62" i="6" s="1"/>
  <c r="D36" i="6" l="1"/>
  <c r="E36" i="6"/>
  <c r="M36" i="6"/>
  <c r="N36" i="6"/>
  <c r="E47" i="6"/>
  <c r="Q21" i="6"/>
  <c r="Q43" i="6" s="1"/>
  <c r="R21" i="6"/>
  <c r="R43" i="6" s="1"/>
  <c r="R68" i="6" s="1"/>
  <c r="N21" i="6"/>
  <c r="E30" i="6"/>
  <c r="M30" i="6"/>
  <c r="O30" i="6"/>
  <c r="O43" i="6" s="1"/>
  <c r="O68" i="6" s="1"/>
  <c r="P30" i="6"/>
  <c r="D30" i="6"/>
  <c r="S43" i="6"/>
  <c r="N42" i="6"/>
  <c r="P42" i="6"/>
  <c r="E42" i="6"/>
  <c r="D42" i="6"/>
  <c r="E67" i="6" l="1"/>
  <c r="N43" i="6"/>
  <c r="P43" i="6"/>
  <c r="P68" i="6" s="1"/>
  <c r="M47" i="6"/>
  <c r="S68" i="6"/>
  <c r="M41" i="6"/>
  <c r="M42" i="6" s="1"/>
  <c r="N47" i="6" l="1"/>
  <c r="N68" i="6" s="1"/>
  <c r="Q47" i="6" l="1"/>
  <c r="Q68" i="6" s="1"/>
  <c r="E21" i="6" l="1"/>
  <c r="E43" i="6" s="1"/>
  <c r="E68" i="6" s="1"/>
  <c r="D43" i="6"/>
  <c r="M21" i="6"/>
  <c r="M43" i="6" s="1"/>
  <c r="M68" i="6" s="1"/>
</calcChain>
</file>

<file path=xl/sharedStrings.xml><?xml version="1.0" encoding="utf-8"?>
<sst xmlns="http://schemas.openxmlformats.org/spreadsheetml/2006/main" count="128" uniqueCount="122">
  <si>
    <t>№ з/п</t>
  </si>
  <si>
    <t>(підпис)</t>
  </si>
  <si>
    <t>І кв.</t>
  </si>
  <si>
    <t>ІІ кв.</t>
  </si>
  <si>
    <t>ІІІ кв.</t>
  </si>
  <si>
    <t>ІV кв.</t>
  </si>
  <si>
    <t xml:space="preserve">загальна сума </t>
  </si>
  <si>
    <t>ВОДОПОСТАЧАННЯ</t>
  </si>
  <si>
    <t>ВОДОВІДВЕДЕННЯ</t>
  </si>
  <si>
    <t>виробничі інвестиції з прибутку</t>
  </si>
  <si>
    <t>що не підлягають поверненню</t>
  </si>
  <si>
    <t>що підлягають поверненню</t>
  </si>
  <si>
    <t>отримані у планованому періоді бюджетні кошти, що не підлягають поверненню</t>
  </si>
  <si>
    <t xml:space="preserve">ПОГОДЖЕНО </t>
  </si>
  <si>
    <t xml:space="preserve">ЗАТВЕРДЖЕНО                         </t>
  </si>
  <si>
    <t>__________________________________</t>
  </si>
  <si>
    <t>(посадова особа ліцензіата)</t>
  </si>
  <si>
    <t>"____"_______________ 20____ року</t>
  </si>
  <si>
    <t xml:space="preserve">(найменування ліцензіата) </t>
  </si>
  <si>
    <t>з урахуванням:</t>
  </si>
  <si>
    <t>І</t>
  </si>
  <si>
    <t>Заходи щодо забезпечення технологічного та/або комерційного обліку ресурсів, з них:</t>
  </si>
  <si>
    <t>Заходи щодо зменшення обсягу витрат води на технологічні потреби, з них:</t>
  </si>
  <si>
    <t>Заходи щодо підвищення екологічної безпеки та охорони навколишнього середовища, з них:</t>
  </si>
  <si>
    <t>Заходи зі зниження питомих витрат, а також втрат ресурсів, з них:</t>
  </si>
  <si>
    <t>Заходи щодо модернізації та закупівлі транспортних засобів спеціального та спеціалізованого призначення, з них:</t>
  </si>
  <si>
    <t>Інші заходи, з них:</t>
  </si>
  <si>
    <t>ІІ</t>
  </si>
  <si>
    <t>(посада відповідального виконавця)</t>
  </si>
  <si>
    <t xml:space="preserve"> інші залучені кошти, отримані у планованому  періоді, з них:</t>
  </si>
  <si>
    <t>Заходи щодо підвищення якості послуг з централізованого водопостачання, з них:</t>
  </si>
  <si>
    <t>Заходи зі зниження питомих витрат,  а також втрат ресурсів, з них:</t>
  </si>
  <si>
    <t>Усього за розділом І</t>
  </si>
  <si>
    <t>Усього за розділом ІІ</t>
  </si>
  <si>
    <t>Кількісний показник (одиниця виміру)</t>
  </si>
  <si>
    <t>Строк окупності (місяців)*</t>
  </si>
  <si>
    <t>Примітки:</t>
  </si>
  <si>
    <t>* Суми витрат по заходах та економічний ефект від їх впровадження  при розрахунку строку окупності враховувати без ПДВ.</t>
  </si>
  <si>
    <t>** Складові розрахунку економічного ефекту від впровадження  заходів враховувати без ПДВ.</t>
  </si>
  <si>
    <t xml:space="preserve">                 (підпис)</t>
  </si>
  <si>
    <r>
      <t xml:space="preserve">       (прізвище, ім</t>
    </r>
    <r>
      <rPr>
        <sz val="8"/>
        <rFont val="Calibri"/>
        <family val="2"/>
        <charset val="204"/>
      </rPr>
      <t>’</t>
    </r>
    <r>
      <rPr>
        <sz val="8"/>
        <rFont val="Times New Roman"/>
        <family val="1"/>
        <charset val="204"/>
      </rPr>
      <t>я, по батькові)</t>
    </r>
  </si>
  <si>
    <t>Економія паливно-енергетичних ресурсів            (кВт/год/рік)</t>
  </si>
  <si>
    <t>(П.І.Б.)</t>
  </si>
  <si>
    <t>№ аркуша обґрунтовуючих матеріалів</t>
  </si>
  <si>
    <t>Усього за підпунктом 1.1</t>
  </si>
  <si>
    <t>Усього за підпунктом 1.2</t>
  </si>
  <si>
    <t>Усього за підпунктом 1.3</t>
  </si>
  <si>
    <t>1.4</t>
  </si>
  <si>
    <t>Усього за підпунктом 1.4</t>
  </si>
  <si>
    <t>Усього за підпунктом 1.5</t>
  </si>
  <si>
    <t>1.5</t>
  </si>
  <si>
    <t xml:space="preserve">  1.3</t>
  </si>
  <si>
    <t>1.2</t>
  </si>
  <si>
    <t>1.1</t>
  </si>
  <si>
    <t xml:space="preserve">  2.1</t>
  </si>
  <si>
    <t xml:space="preserve">  2.2</t>
  </si>
  <si>
    <t>Усього за підпунктом 2.1</t>
  </si>
  <si>
    <t xml:space="preserve"> Усього за підпунктом  2.2</t>
  </si>
  <si>
    <t>2.4</t>
  </si>
  <si>
    <t>1.6</t>
  </si>
  <si>
    <t>Усього за підпунктом 1.8</t>
  </si>
  <si>
    <t xml:space="preserve">  2.3</t>
  </si>
  <si>
    <t xml:space="preserve"> Усього за підпунктом 2.3</t>
  </si>
  <si>
    <t>Усього за підпунктом  2.4</t>
  </si>
  <si>
    <t>2.5</t>
  </si>
  <si>
    <t>Усього за підпунктом  2.5</t>
  </si>
  <si>
    <t>2.6</t>
  </si>
  <si>
    <t>Усього за підпунктом 2.6</t>
  </si>
  <si>
    <t>Додаток  4                                                                                               до  Порядку розроблення, погодження та затвердження  інвестиційних програм суб’єктів господарювання у сфері  централізованого водопостачання та водовідведення</t>
  </si>
  <si>
    <t>Фінансовий план використання коштів на виконання інвестиційної програми за джерелами фінансування, тис. грн (без ПДВ)</t>
  </si>
  <si>
    <t xml:space="preserve"> За способом виконання,                 тис. грн (без ПДВ)</t>
  </si>
  <si>
    <t>Найменування заходів (пооб'єктно)</t>
  </si>
  <si>
    <t>аморти   заційні відраху   вання</t>
  </si>
  <si>
    <t>отримані у планованому періоді позичкові кошти фінансових установ, що підлягають поверненню</t>
  </si>
  <si>
    <t xml:space="preserve"> Сума позичкових коштів та відсотків за їх  використання, що підлягає поверненню у планованому періоді,            тис. грн              (без ПДВ)</t>
  </si>
  <si>
    <t xml:space="preserve"> Сума інших залучених коштів, що підлягає поверненню у планованому періоді,          тис. грн          (без ПДВ)</t>
  </si>
  <si>
    <t>Кошти, що враховуються    у структурі тарифів           гр.5 + гр.6. +      гр. 11 + гр. 12      тис. грн           (без ПДВ)</t>
  </si>
  <si>
    <t>підряд ний</t>
  </si>
  <si>
    <t>госпо          дарський  (вартість    матеріальних ресурсів)</t>
  </si>
  <si>
    <t>Графік здійснення заходів та використання коштів на планований період,                     тис. грн (без ПДВ)</t>
  </si>
  <si>
    <t>Економія фонду заробітної плати                                                                          (тис. грн/рік)</t>
  </si>
  <si>
    <t>Економічний ефект (тис. грн )**</t>
  </si>
  <si>
    <r>
      <t xml:space="preserve"> Будівництво, реконструкція та модернізація об</t>
    </r>
    <r>
      <rPr>
        <b/>
        <sz val="10"/>
        <rFont val="Calibri"/>
        <family val="2"/>
        <charset val="204"/>
      </rPr>
      <t>’</t>
    </r>
    <r>
      <rPr>
        <b/>
        <sz val="10"/>
        <rFont val="Times New Roman"/>
        <family val="1"/>
        <charset val="204"/>
      </rPr>
      <t>єктів водопостачання, з урахуванням:</t>
    </r>
  </si>
  <si>
    <t>Заходи щодо впровадження та розвитку інформаційних технологій, з них:</t>
  </si>
  <si>
    <t>Усього за інвестиційним планом</t>
  </si>
  <si>
    <t>Директор КП"ПАВЛОГРАДВОДОКАНАЛ"</t>
  </si>
  <si>
    <t>Карпець О.С.</t>
  </si>
  <si>
    <t>Перший заступник міського голови                            _________                  В.С. Мовчан</t>
  </si>
  <si>
    <t xml:space="preserve">"____" ___________ 201__р. </t>
  </si>
  <si>
    <t xml:space="preserve">                                   Річний  інвестиційний план на  2018  рік</t>
  </si>
  <si>
    <t xml:space="preserve">                                    КП "ПАВЛОГРАДВОДОКАНАЛ"</t>
  </si>
  <si>
    <t>1.1.1</t>
  </si>
  <si>
    <t>Заміна вводів водопостачання на багатоповерхові будинки</t>
  </si>
  <si>
    <t>40шт.</t>
  </si>
  <si>
    <t>1.4.1.</t>
  </si>
  <si>
    <t>Розробка проектів з встановлення підвищувальних насосних станцій в багатоповерхових будинках</t>
  </si>
  <si>
    <t>3шт.</t>
  </si>
  <si>
    <t xml:space="preserve">  1.8.1</t>
  </si>
  <si>
    <t>Придбання пошуково -діагностичного комплексу "Прогрес"</t>
  </si>
  <si>
    <t>1шт.</t>
  </si>
  <si>
    <t xml:space="preserve">1.6.1 </t>
  </si>
  <si>
    <t>Придбання пересувного компресору ПКСД 5,25</t>
  </si>
  <si>
    <t>Усього за підпунктом 1.6</t>
  </si>
  <si>
    <t>Усього за підпунктом 1.7</t>
  </si>
  <si>
    <t xml:space="preserve">1.7 </t>
  </si>
  <si>
    <t xml:space="preserve">1.8  </t>
  </si>
  <si>
    <t>Інші заходи з них;</t>
  </si>
  <si>
    <t>Придбання насосів на КНС</t>
  </si>
  <si>
    <t xml:space="preserve">2.1.1 </t>
  </si>
  <si>
    <r>
      <t xml:space="preserve">                   </t>
    </r>
    <r>
      <rPr>
        <u/>
        <sz val="10"/>
        <rFont val="Times New Roman"/>
        <family val="1"/>
        <charset val="204"/>
      </rPr>
      <t xml:space="preserve"> Провідний інженер ВТВ         </t>
    </r>
    <r>
      <rPr>
        <sz val="10"/>
        <rFont val="Times New Roman"/>
        <family val="1"/>
        <charset val="204"/>
      </rPr>
      <t xml:space="preserve">                                      ___________________                                                        </t>
    </r>
    <r>
      <rPr>
        <u/>
        <sz val="10"/>
        <rFont val="Times New Roman"/>
        <family val="1"/>
        <charset val="204"/>
      </rPr>
      <t>Артеменко М.А.</t>
    </r>
  </si>
  <si>
    <t>80 м</t>
  </si>
  <si>
    <t>2.1.2</t>
  </si>
  <si>
    <t xml:space="preserve">Диспетчеризація  та автоматизація КНС </t>
  </si>
  <si>
    <t>2.6.1.</t>
  </si>
  <si>
    <t>Придбання приладу для заміру кисня "Марк -404"</t>
  </si>
  <si>
    <t>4шт.</t>
  </si>
  <si>
    <t>2.1.3</t>
  </si>
  <si>
    <t>Перекладка самопливного колектору від КНС№5А (Д=200мм, L-267м.)</t>
  </si>
  <si>
    <t>267м.</t>
  </si>
  <si>
    <r>
      <t xml:space="preserve"> Будівництво, реконструкція та модернізація об</t>
    </r>
    <r>
      <rPr>
        <b/>
        <sz val="11"/>
        <rFont val="Calibri"/>
        <family val="2"/>
        <charset val="204"/>
      </rPr>
      <t>’</t>
    </r>
    <r>
      <rPr>
        <b/>
        <sz val="11"/>
        <rFont val="Times New Roman"/>
        <family val="1"/>
        <charset val="204"/>
      </rPr>
      <t>єктів водовідведення, з урахуванням:</t>
    </r>
  </si>
  <si>
    <t>5шт.</t>
  </si>
  <si>
    <t>Придбання труб для заміни ділянки напірного колектору від КНС№1а (80м. Д-400мм)  в р-ні мосту на сел."18 Вересня"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</si>
</sst>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&quot;р.&quot;_-;\-* #,##0.00&quot;р.&quot;_-;_-* &quot;-&quot;??&quot;р.&quot;_-;_-@_-"/>
  </numFmts>
  <fonts count="24" x14ac:knownFonts="1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Calibri"/>
      <family val="2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</font>
    <font>
      <sz val="11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83">
    <xf numFmtId="0" fontId="0" fillId="0" borderId="0" xfId="0"/>
    <xf numFmtId="0" fontId="5" fillId="0" borderId="1" xfId="0" applyFont="1" applyFill="1" applyBorder="1" applyAlignment="1">
      <alignment horizontal="center" vertical="center"/>
    </xf>
    <xf numFmtId="44" fontId="8" fillId="0" borderId="1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/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center" wrapText="1"/>
    </xf>
    <xf numFmtId="0" fontId="9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vertical="top" wrapText="1"/>
    </xf>
    <xf numFmtId="0" fontId="1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17" fillId="0" borderId="0" xfId="0" applyFont="1" applyFill="1"/>
    <xf numFmtId="0" fontId="0" fillId="0" borderId="0" xfId="0" applyFill="1"/>
    <xf numFmtId="0" fontId="18" fillId="0" borderId="0" xfId="0" applyFont="1" applyFill="1"/>
    <xf numFmtId="0" fontId="3" fillId="0" borderId="0" xfId="0" applyFont="1" applyFill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0" fontId="0" fillId="0" borderId="0" xfId="0" applyFill="1" applyAlignment="1">
      <alignment wrapText="1"/>
    </xf>
    <xf numFmtId="0" fontId="3" fillId="0" borderId="0" xfId="0" applyFont="1" applyFill="1" applyBorder="1"/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5" fillId="0" borderId="0" xfId="0" applyFont="1" applyFill="1" applyBorder="1" applyAlignment="1"/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9" fillId="0" borderId="0" xfId="0" applyFont="1" applyFill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9" fontId="20" fillId="0" borderId="1" xfId="0" applyNumberFormat="1" applyFont="1" applyFill="1" applyBorder="1" applyAlignment="1">
      <alignment horizontal="center" vertical="center"/>
    </xf>
    <xf numFmtId="44" fontId="20" fillId="0" borderId="1" xfId="0" applyNumberFormat="1" applyFont="1" applyFill="1" applyBorder="1" applyAlignment="1">
      <alignment horizontal="left" vertical="top" wrapText="1"/>
    </xf>
    <xf numFmtId="0" fontId="20" fillId="0" borderId="1" xfId="0" applyFont="1" applyFill="1" applyBorder="1" applyAlignment="1">
      <alignment horizontal="center" vertical="center"/>
    </xf>
    <xf numFmtId="2" fontId="20" fillId="0" borderId="1" xfId="0" applyNumberFormat="1" applyFont="1" applyFill="1" applyBorder="1" applyAlignment="1">
      <alignment horizontal="center" vertical="center"/>
    </xf>
    <xf numFmtId="3" fontId="20" fillId="0" borderId="1" xfId="2" applyNumberFormat="1" applyFont="1" applyFill="1" applyBorder="1" applyAlignment="1">
      <alignment horizontal="center" vertical="center" wrapText="1"/>
    </xf>
    <xf numFmtId="2" fontId="20" fillId="0" borderId="1" xfId="2" applyNumberFormat="1" applyFont="1" applyFill="1" applyBorder="1" applyAlignment="1">
      <alignment horizontal="center" vertical="center" wrapText="1"/>
    </xf>
    <xf numFmtId="2" fontId="20" fillId="0" borderId="1" xfId="0" applyNumberFormat="1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20" fillId="0" borderId="1" xfId="0" applyFont="1" applyFill="1" applyBorder="1" applyAlignment="1"/>
    <xf numFmtId="44" fontId="20" fillId="0" borderId="1" xfId="0" applyNumberFormat="1" applyFont="1" applyFill="1" applyBorder="1" applyAlignment="1">
      <alignment horizontal="center"/>
    </xf>
    <xf numFmtId="44" fontId="20" fillId="0" borderId="1" xfId="0" applyNumberFormat="1" applyFont="1" applyFill="1" applyBorder="1" applyAlignment="1">
      <alignment horizontal="center" vertical="center"/>
    </xf>
    <xf numFmtId="3" fontId="20" fillId="0" borderId="1" xfId="2" applyNumberFormat="1" applyFont="1" applyFill="1" applyBorder="1" applyAlignment="1">
      <alignment horizontal="center" wrapText="1"/>
    </xf>
    <xf numFmtId="49" fontId="20" fillId="0" borderId="1" xfId="0" applyNumberFormat="1" applyFont="1" applyFill="1" applyBorder="1" applyAlignment="1">
      <alignment horizontal="center"/>
    </xf>
    <xf numFmtId="49" fontId="20" fillId="0" borderId="1" xfId="0" applyNumberFormat="1" applyFont="1" applyFill="1" applyBorder="1" applyAlignment="1">
      <alignment horizontal="left" vertical="top" wrapText="1"/>
    </xf>
    <xf numFmtId="0" fontId="21" fillId="0" borderId="1" xfId="0" applyFont="1" applyFill="1" applyBorder="1" applyAlignment="1">
      <alignment horizontal="center"/>
    </xf>
    <xf numFmtId="0" fontId="21" fillId="0" borderId="1" xfId="0" applyFont="1" applyFill="1" applyBorder="1" applyAlignment="1"/>
    <xf numFmtId="2" fontId="20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49" fontId="20" fillId="0" borderId="1" xfId="2" applyNumberFormat="1" applyFont="1" applyFill="1" applyBorder="1" applyAlignment="1">
      <alignment horizontal="center" vertical="center" wrapText="1"/>
    </xf>
    <xf numFmtId="2" fontId="21" fillId="0" borderId="1" xfId="0" applyNumberFormat="1" applyFont="1" applyFill="1" applyBorder="1" applyAlignment="1">
      <alignment horizontal="center" vertical="center"/>
    </xf>
    <xf numFmtId="2" fontId="21" fillId="0" borderId="1" xfId="0" applyNumberFormat="1" applyFont="1" applyFill="1" applyBorder="1" applyAlignment="1">
      <alignment horizontal="center"/>
    </xf>
    <xf numFmtId="44" fontId="21" fillId="0" borderId="6" xfId="0" applyNumberFormat="1" applyFont="1" applyFill="1" applyBorder="1" applyAlignment="1">
      <alignment horizontal="center" vertical="center"/>
    </xf>
    <xf numFmtId="44" fontId="21" fillId="0" borderId="7" xfId="0" applyNumberFormat="1" applyFont="1" applyFill="1" applyBorder="1" applyAlignment="1">
      <alignment horizontal="center"/>
    </xf>
    <xf numFmtId="44" fontId="20" fillId="0" borderId="3" xfId="0" applyNumberFormat="1" applyFont="1" applyFill="1" applyBorder="1" applyAlignment="1">
      <alignment horizontal="center"/>
    </xf>
    <xf numFmtId="0" fontId="20" fillId="2" borderId="1" xfId="0" applyFont="1" applyFill="1" applyBorder="1" applyAlignment="1">
      <alignment horizontal="left" vertical="top" wrapText="1"/>
    </xf>
    <xf numFmtId="0" fontId="20" fillId="2" borderId="1" xfId="0" applyFont="1" applyFill="1" applyBorder="1" applyAlignment="1">
      <alignment horizontal="center" vertical="center"/>
    </xf>
    <xf numFmtId="2" fontId="20" fillId="2" borderId="1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2" fontId="23" fillId="2" borderId="1" xfId="1" applyNumberFormat="1" applyFont="1" applyFill="1" applyBorder="1" applyAlignment="1" applyProtection="1">
      <alignment horizontal="center" vertical="center" wrapText="1"/>
    </xf>
    <xf numFmtId="2" fontId="20" fillId="2" borderId="1" xfId="1" applyNumberFormat="1" applyFont="1" applyFill="1" applyBorder="1" applyAlignment="1" applyProtection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/>
    </xf>
    <xf numFmtId="44" fontId="20" fillId="2" borderId="3" xfId="0" applyNumberFormat="1" applyFont="1" applyFill="1" applyBorder="1" applyAlignment="1">
      <alignment horizontal="left" vertical="top" wrapText="1"/>
    </xf>
    <xf numFmtId="0" fontId="20" fillId="2" borderId="1" xfId="1" applyNumberFormat="1" applyFont="1" applyFill="1" applyBorder="1" applyAlignment="1" applyProtection="1">
      <alignment horizontal="center" vertical="center" wrapText="1"/>
    </xf>
    <xf numFmtId="2" fontId="20" fillId="2" borderId="1" xfId="0" applyNumberFormat="1" applyFont="1" applyFill="1" applyBorder="1" applyAlignment="1">
      <alignment wrapText="1"/>
    </xf>
    <xf numFmtId="2" fontId="20" fillId="2" borderId="1" xfId="0" applyNumberFormat="1" applyFont="1" applyFill="1" applyBorder="1" applyAlignment="1"/>
    <xf numFmtId="2" fontId="20" fillId="2" borderId="1" xfId="0" applyNumberFormat="1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44" fontId="20" fillId="2" borderId="1" xfId="0" applyNumberFormat="1" applyFont="1" applyFill="1" applyBorder="1" applyAlignment="1">
      <alignment horizontal="center" vertical="center"/>
    </xf>
    <xf numFmtId="44" fontId="20" fillId="2" borderId="1" xfId="0" applyNumberFormat="1" applyFont="1" applyFill="1" applyBorder="1" applyAlignment="1">
      <alignment horizontal="left" vertical="top" wrapText="1"/>
    </xf>
    <xf numFmtId="3" fontId="20" fillId="2" borderId="1" xfId="2" applyNumberFormat="1" applyFont="1" applyFill="1" applyBorder="1" applyAlignment="1">
      <alignment horizontal="center" wrapText="1"/>
    </xf>
    <xf numFmtId="0" fontId="20" fillId="2" borderId="1" xfId="0" applyFont="1" applyFill="1" applyBorder="1" applyAlignment="1"/>
    <xf numFmtId="0" fontId="21" fillId="2" borderId="1" xfId="1" applyNumberFormat="1" applyFont="1" applyFill="1" applyBorder="1" applyAlignment="1" applyProtection="1">
      <alignment horizontal="center" vertical="center" wrapText="1"/>
    </xf>
    <xf numFmtId="0" fontId="20" fillId="2" borderId="4" xfId="0" applyFont="1" applyFill="1" applyBorder="1" applyAlignment="1"/>
    <xf numFmtId="44" fontId="20" fillId="2" borderId="8" xfId="0" applyNumberFormat="1" applyFont="1" applyFill="1" applyBorder="1" applyAlignment="1">
      <alignment horizontal="center" vertical="center"/>
    </xf>
    <xf numFmtId="44" fontId="20" fillId="2" borderId="1" xfId="0" applyNumberFormat="1" applyFont="1" applyFill="1" applyBorder="1" applyAlignment="1">
      <alignment horizontal="center"/>
    </xf>
    <xf numFmtId="0" fontId="20" fillId="2" borderId="1" xfId="0" applyFont="1" applyFill="1" applyBorder="1"/>
    <xf numFmtId="3" fontId="20" fillId="2" borderId="1" xfId="2" applyNumberFormat="1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left" wrapText="1"/>
    </xf>
    <xf numFmtId="0" fontId="20" fillId="2" borderId="6" xfId="0" applyFont="1" applyFill="1" applyBorder="1" applyAlignment="1">
      <alignment horizontal="center"/>
    </xf>
    <xf numFmtId="49" fontId="20" fillId="2" borderId="1" xfId="0" applyNumberFormat="1" applyFont="1" applyFill="1" applyBorder="1" applyAlignment="1">
      <alignment horizontal="center"/>
    </xf>
    <xf numFmtId="0" fontId="20" fillId="2" borderId="1" xfId="0" applyFont="1" applyFill="1" applyBorder="1" applyAlignment="1">
      <alignment wrapText="1"/>
    </xf>
    <xf numFmtId="2" fontId="20" fillId="2" borderId="2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2" fontId="20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/>
    </xf>
    <xf numFmtId="2" fontId="20" fillId="0" borderId="1" xfId="0" applyNumberFormat="1" applyFont="1" applyFill="1" applyBorder="1" applyAlignment="1">
      <alignment horizontal="center" vertical="center" wrapText="1"/>
    </xf>
    <xf numFmtId="1" fontId="20" fillId="0" borderId="1" xfId="0" applyNumberFormat="1" applyFont="1" applyFill="1" applyBorder="1" applyAlignment="1">
      <alignment horizontal="center" vertical="center"/>
    </xf>
    <xf numFmtId="1" fontId="20" fillId="0" borderId="1" xfId="0" applyNumberFormat="1" applyFont="1" applyFill="1" applyBorder="1" applyAlignment="1">
      <alignment horizontal="center" vertical="center" wrapText="1"/>
    </xf>
    <xf numFmtId="1" fontId="21" fillId="0" borderId="1" xfId="0" applyNumberFormat="1" applyFont="1" applyFill="1" applyBorder="1" applyAlignment="1">
      <alignment horizontal="center" vertical="center"/>
    </xf>
    <xf numFmtId="1" fontId="20" fillId="2" borderId="1" xfId="0" applyNumberFormat="1" applyFont="1" applyFill="1" applyBorder="1" applyAlignment="1">
      <alignment horizontal="center"/>
    </xf>
    <xf numFmtId="1" fontId="21" fillId="2" borderId="1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 vertical="center"/>
    </xf>
    <xf numFmtId="2" fontId="20" fillId="2" borderId="4" xfId="0" applyNumberFormat="1" applyFont="1" applyFill="1" applyBorder="1" applyAlignment="1">
      <alignment horizontal="center"/>
    </xf>
    <xf numFmtId="2" fontId="20" fillId="2" borderId="6" xfId="0" applyNumberFormat="1" applyFont="1" applyFill="1" applyBorder="1" applyAlignment="1">
      <alignment horizontal="center"/>
    </xf>
    <xf numFmtId="2" fontId="20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21" fillId="0" borderId="1" xfId="0" applyFont="1" applyFill="1" applyBorder="1" applyAlignment="1">
      <alignment horizontal="center"/>
    </xf>
    <xf numFmtId="0" fontId="21" fillId="0" borderId="3" xfId="0" applyFont="1" applyFill="1" applyBorder="1" applyAlignment="1">
      <alignment horizontal="center"/>
    </xf>
    <xf numFmtId="0" fontId="21" fillId="0" borderId="5" xfId="0" applyFont="1" applyFill="1" applyBorder="1" applyAlignment="1">
      <alignment horizontal="center"/>
    </xf>
    <xf numFmtId="0" fontId="21" fillId="0" borderId="4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/>
    </xf>
    <xf numFmtId="49" fontId="20" fillId="0" borderId="3" xfId="0" applyNumberFormat="1" applyFont="1" applyFill="1" applyBorder="1" applyAlignment="1">
      <alignment horizontal="center"/>
    </xf>
    <xf numFmtId="49" fontId="20" fillId="0" borderId="5" xfId="0" applyNumberFormat="1" applyFont="1" applyFill="1" applyBorder="1" applyAlignment="1">
      <alignment horizontal="center"/>
    </xf>
    <xf numFmtId="49" fontId="20" fillId="0" borderId="4" xfId="0" applyNumberFormat="1" applyFont="1" applyFill="1" applyBorder="1" applyAlignment="1">
      <alignment horizontal="center"/>
    </xf>
    <xf numFmtId="44" fontId="21" fillId="2" borderId="3" xfId="0" applyNumberFormat="1" applyFont="1" applyFill="1" applyBorder="1" applyAlignment="1">
      <alignment horizontal="center"/>
    </xf>
    <xf numFmtId="44" fontId="21" fillId="2" borderId="5" xfId="0" applyNumberFormat="1" applyFont="1" applyFill="1" applyBorder="1" applyAlignment="1">
      <alignment horizontal="center"/>
    </xf>
    <xf numFmtId="44" fontId="21" fillId="2" borderId="4" xfId="0" applyNumberFormat="1" applyFont="1" applyFill="1" applyBorder="1" applyAlignment="1">
      <alignment horizontal="center"/>
    </xf>
    <xf numFmtId="0" fontId="21" fillId="2" borderId="3" xfId="0" applyFont="1" applyFill="1" applyBorder="1" applyAlignment="1">
      <alignment horizontal="center"/>
    </xf>
    <xf numFmtId="0" fontId="21" fillId="2" borderId="5" xfId="0" applyFont="1" applyFill="1" applyBorder="1" applyAlignment="1">
      <alignment horizontal="center"/>
    </xf>
    <xf numFmtId="0" fontId="21" fillId="2" borderId="4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20" fillId="2" borderId="3" xfId="0" applyFont="1" applyFill="1" applyBorder="1" applyAlignment="1">
      <alignment horizontal="center"/>
    </xf>
    <xf numFmtId="0" fontId="20" fillId="2" borderId="5" xfId="0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49" fontId="20" fillId="0" borderId="3" xfId="1" applyNumberFormat="1" applyFont="1" applyFill="1" applyBorder="1" applyAlignment="1" applyProtection="1">
      <alignment horizontal="center" vertical="center" wrapText="1"/>
    </xf>
    <xf numFmtId="49" fontId="20" fillId="0" borderId="5" xfId="1" applyNumberFormat="1" applyFont="1" applyFill="1" applyBorder="1" applyAlignment="1" applyProtection="1">
      <alignment horizontal="center" vertical="center" wrapText="1"/>
    </xf>
    <xf numFmtId="49" fontId="20" fillId="0" borderId="4" xfId="1" applyNumberFormat="1" applyFont="1" applyFill="1" applyBorder="1" applyAlignment="1" applyProtection="1">
      <alignment horizontal="center" vertical="center" wrapText="1"/>
    </xf>
    <xf numFmtId="0" fontId="20" fillId="0" borderId="1" xfId="1" applyNumberFormat="1" applyFont="1" applyFill="1" applyBorder="1" applyAlignment="1" applyProtection="1">
      <alignment horizontal="center" vertical="center" wrapText="1"/>
    </xf>
    <xf numFmtId="49" fontId="20" fillId="0" borderId="3" xfId="0" applyNumberFormat="1" applyFont="1" applyFill="1" applyBorder="1" applyAlignment="1">
      <alignment horizontal="center" vertical="center" wrapText="1"/>
    </xf>
    <xf numFmtId="49" fontId="20" fillId="0" borderId="5" xfId="0" applyNumberFormat="1" applyFont="1" applyFill="1" applyBorder="1" applyAlignment="1">
      <alignment horizontal="center" vertical="center" wrapText="1"/>
    </xf>
    <xf numFmtId="49" fontId="20" fillId="0" borderId="4" xfId="0" applyNumberFormat="1" applyFont="1" applyFill="1" applyBorder="1" applyAlignment="1">
      <alignment horizontal="center" vertical="center" wrapText="1"/>
    </xf>
    <xf numFmtId="0" fontId="20" fillId="0" borderId="3" xfId="1" applyNumberFormat="1" applyFont="1" applyFill="1" applyBorder="1" applyAlignment="1" applyProtection="1">
      <alignment horizontal="center" vertical="center" wrapText="1"/>
    </xf>
    <xf numFmtId="0" fontId="20" fillId="0" borderId="5" xfId="1" applyNumberFormat="1" applyFont="1" applyFill="1" applyBorder="1" applyAlignment="1" applyProtection="1">
      <alignment horizontal="center" vertical="center" wrapText="1"/>
    </xf>
    <xf numFmtId="0" fontId="20" fillId="0" borderId="4" xfId="1" applyNumberFormat="1" applyFont="1" applyFill="1" applyBorder="1" applyAlignment="1" applyProtection="1">
      <alignment horizontal="center" vertical="center" wrapText="1"/>
    </xf>
    <xf numFmtId="0" fontId="21" fillId="0" borderId="7" xfId="0" applyFont="1" applyFill="1" applyBorder="1" applyAlignment="1">
      <alignment horizontal="center"/>
    </xf>
    <xf numFmtId="0" fontId="21" fillId="0" borderId="10" xfId="0" applyFont="1" applyFill="1" applyBorder="1" applyAlignment="1">
      <alignment horizontal="center"/>
    </xf>
    <xf numFmtId="0" fontId="21" fillId="0" borderId="2" xfId="0" applyFont="1" applyFill="1" applyBorder="1" applyAlignment="1">
      <alignment horizontal="center"/>
    </xf>
    <xf numFmtId="2" fontId="21" fillId="0" borderId="3" xfId="0" applyNumberFormat="1" applyFont="1" applyFill="1" applyBorder="1" applyAlignment="1">
      <alignment horizontal="center" vertical="center" wrapText="1"/>
    </xf>
    <xf numFmtId="2" fontId="20" fillId="0" borderId="5" xfId="0" applyNumberFormat="1" applyFont="1" applyFill="1" applyBorder="1" applyAlignment="1">
      <alignment horizontal="center" vertical="center" wrapText="1"/>
    </xf>
    <xf numFmtId="2" fontId="20" fillId="0" borderId="4" xfId="0" applyNumberFormat="1" applyFont="1" applyFill="1" applyBorder="1" applyAlignment="1">
      <alignment horizontal="center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Alignment="1">
      <alignment horizontal="center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9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center" vertical="top" wrapText="1"/>
    </xf>
    <xf numFmtId="0" fontId="13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3" fillId="0" borderId="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6" fillId="0" borderId="10" xfId="0" applyFont="1" applyFill="1" applyBorder="1" applyAlignment="1">
      <alignment horizontal="center" vertical="top" wrapText="1"/>
    </xf>
    <xf numFmtId="0" fontId="16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" xfId="1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top" wrapText="1"/>
    </xf>
    <xf numFmtId="0" fontId="20" fillId="2" borderId="3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left"/>
    </xf>
    <xf numFmtId="0" fontId="21" fillId="2" borderId="7" xfId="0" applyFont="1" applyFill="1" applyBorder="1" applyAlignment="1">
      <alignment horizontal="center"/>
    </xf>
    <xf numFmtId="0" fontId="21" fillId="2" borderId="10" xfId="0" applyFont="1" applyFill="1" applyBorder="1" applyAlignment="1">
      <alignment horizontal="center"/>
    </xf>
    <xf numFmtId="0" fontId="21" fillId="2" borderId="2" xfId="0" applyFont="1" applyFill="1" applyBorder="1" applyAlignment="1">
      <alignment horizontal="center"/>
    </xf>
    <xf numFmtId="0" fontId="20" fillId="2" borderId="3" xfId="1" applyNumberFormat="1" applyFont="1" applyFill="1" applyBorder="1" applyAlignment="1" applyProtection="1">
      <alignment horizontal="center" vertical="center" wrapText="1"/>
    </xf>
    <xf numFmtId="0" fontId="20" fillId="2" borderId="5" xfId="1" applyNumberFormat="1" applyFont="1" applyFill="1" applyBorder="1" applyAlignment="1" applyProtection="1">
      <alignment horizontal="center" vertical="center" wrapText="1"/>
    </xf>
    <xf numFmtId="0" fontId="20" fillId="2" borderId="4" xfId="1" applyNumberFormat="1" applyFont="1" applyFill="1" applyBorder="1" applyAlignment="1" applyProtection="1">
      <alignment horizontal="center" vertical="center" wrapText="1"/>
    </xf>
    <xf numFmtId="44" fontId="21" fillId="2" borderId="1" xfId="0" applyNumberFormat="1" applyFont="1" applyFill="1" applyBorder="1" applyAlignment="1">
      <alignment horizontal="center"/>
    </xf>
  </cellXfs>
  <cellStyles count="3">
    <cellStyle name="Iau?iue" xfId="1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4"/>
  <sheetViews>
    <sheetView tabSelected="1" topLeftCell="A49" zoomScale="70" zoomScaleNormal="70" zoomScaleSheetLayoutView="100" workbookViewId="0">
      <selection activeCell="C37" sqref="C37:X37"/>
    </sheetView>
  </sheetViews>
  <sheetFormatPr defaultRowHeight="12.75" x14ac:dyDescent="0.2"/>
  <cols>
    <col min="1" max="1" width="9.7109375" style="22" customWidth="1"/>
    <col min="2" max="2" width="21.28515625" style="20" customWidth="1"/>
    <col min="3" max="3" width="14" style="23" customWidth="1"/>
    <col min="4" max="4" width="9.5703125" style="23" customWidth="1"/>
    <col min="5" max="5" width="9.140625" style="23"/>
    <col min="6" max="6" width="12.42578125" style="23" customWidth="1"/>
    <col min="7" max="7" width="11.85546875" style="23" customWidth="1"/>
    <col min="8" max="8" width="11.7109375" style="23" customWidth="1"/>
    <col min="9" max="9" width="12.140625" style="23" customWidth="1"/>
    <col min="10" max="10" width="12.42578125" style="23" customWidth="1"/>
    <col min="11" max="13" width="14" style="23" customWidth="1"/>
    <col min="14" max="14" width="12.140625" style="23" customWidth="1"/>
    <col min="15" max="15" width="8.7109375" style="23" customWidth="1"/>
    <col min="16" max="16" width="11.140625" style="23" customWidth="1"/>
    <col min="17" max="17" width="7.85546875" style="23" customWidth="1"/>
    <col min="18" max="18" width="8.7109375" style="23" customWidth="1"/>
    <col min="19" max="19" width="7.28515625" style="23" customWidth="1"/>
    <col min="20" max="21" width="6.85546875" style="23" customWidth="1"/>
    <col min="22" max="23" width="7" style="23" customWidth="1"/>
    <col min="24" max="24" width="6.85546875" style="23" customWidth="1"/>
    <col min="25" max="29" width="9.140625" style="25"/>
    <col min="30" max="16384" width="9.140625" style="23"/>
  </cols>
  <sheetData>
    <row r="1" spans="1:29" ht="100.5" customHeight="1" x14ac:dyDescent="0.2">
      <c r="N1" s="24"/>
      <c r="O1" s="24"/>
      <c r="P1" s="24"/>
      <c r="Q1" s="152" t="s">
        <v>68</v>
      </c>
      <c r="R1" s="152"/>
      <c r="S1" s="153"/>
      <c r="T1" s="153"/>
      <c r="U1" s="153"/>
      <c r="V1" s="153"/>
      <c r="W1" s="153"/>
      <c r="X1" s="153"/>
    </row>
    <row r="2" spans="1:29" ht="25.5" customHeight="1" x14ac:dyDescent="0.2">
      <c r="B2" s="174" t="s">
        <v>13</v>
      </c>
      <c r="C2" s="174"/>
      <c r="D2" s="174"/>
      <c r="E2" s="174"/>
      <c r="M2" s="156" t="s">
        <v>14</v>
      </c>
      <c r="N2" s="156"/>
      <c r="O2" s="156"/>
      <c r="P2" s="14"/>
      <c r="Q2" s="12"/>
      <c r="R2" s="12"/>
      <c r="S2" s="13"/>
      <c r="T2" s="13"/>
      <c r="U2" s="13"/>
      <c r="V2" s="13"/>
      <c r="W2" s="13"/>
      <c r="X2" s="13"/>
    </row>
    <row r="3" spans="1:29" ht="30.75" customHeight="1" x14ac:dyDescent="0.25">
      <c r="B3" s="154" t="s">
        <v>87</v>
      </c>
      <c r="C3" s="155"/>
      <c r="D3" s="155"/>
      <c r="E3" s="155"/>
      <c r="M3" s="157" t="s">
        <v>85</v>
      </c>
      <c r="N3" s="158"/>
      <c r="O3" s="158"/>
      <c r="P3" s="158"/>
      <c r="Q3" s="12"/>
      <c r="R3" s="12"/>
      <c r="S3" s="13"/>
      <c r="T3" s="13"/>
      <c r="U3" s="13"/>
      <c r="V3" s="13"/>
      <c r="W3" s="13"/>
      <c r="X3" s="13"/>
    </row>
    <row r="4" spans="1:29" ht="11.25" customHeight="1" x14ac:dyDescent="0.2">
      <c r="B4" s="165"/>
      <c r="C4" s="165"/>
      <c r="D4" s="165"/>
      <c r="E4" s="165"/>
      <c r="M4" s="164" t="s">
        <v>16</v>
      </c>
      <c r="N4" s="165"/>
      <c r="O4" s="165"/>
      <c r="P4" s="165"/>
      <c r="Q4" s="12"/>
      <c r="R4" s="12"/>
      <c r="S4" s="13"/>
      <c r="T4" s="13"/>
      <c r="U4" s="13"/>
      <c r="V4" s="13"/>
      <c r="W4" s="13"/>
      <c r="X4" s="13"/>
    </row>
    <row r="5" spans="1:29" ht="28.5" customHeight="1" x14ac:dyDescent="0.25">
      <c r="B5" s="175" t="s">
        <v>88</v>
      </c>
      <c r="C5" s="175"/>
      <c r="D5" s="175"/>
      <c r="E5" s="175"/>
      <c r="M5" s="23" t="s">
        <v>15</v>
      </c>
      <c r="O5" s="33" t="s">
        <v>86</v>
      </c>
      <c r="Q5" s="12"/>
      <c r="R5" s="13"/>
      <c r="S5" s="13"/>
      <c r="T5" s="13"/>
      <c r="U5" s="13"/>
      <c r="V5" s="13"/>
      <c r="W5" s="13"/>
      <c r="X5" s="13"/>
    </row>
    <row r="6" spans="1:29" ht="17.25" customHeight="1" x14ac:dyDescent="0.2">
      <c r="B6" s="16"/>
      <c r="M6" s="18"/>
      <c r="N6" s="19" t="s">
        <v>1</v>
      </c>
      <c r="O6" s="164" t="s">
        <v>42</v>
      </c>
      <c r="P6" s="165"/>
      <c r="Q6" s="12"/>
      <c r="R6" s="12"/>
      <c r="S6" s="13"/>
      <c r="T6" s="13"/>
      <c r="U6" s="13"/>
      <c r="V6" s="13"/>
      <c r="W6" s="13"/>
      <c r="X6" s="13"/>
    </row>
    <row r="7" spans="1:29" ht="24" customHeight="1" x14ac:dyDescent="0.25">
      <c r="C7" s="17"/>
      <c r="D7" s="17"/>
      <c r="E7" s="17"/>
      <c r="M7" s="15" t="s">
        <v>17</v>
      </c>
      <c r="N7" s="15"/>
      <c r="O7" s="15"/>
      <c r="P7" s="15"/>
      <c r="Q7" s="12"/>
      <c r="R7" s="13"/>
      <c r="S7" s="13"/>
      <c r="T7" s="13"/>
      <c r="U7" s="13"/>
      <c r="V7" s="13"/>
      <c r="W7" s="13"/>
      <c r="X7" s="13"/>
    </row>
    <row r="8" spans="1:29" ht="22.5" customHeight="1" x14ac:dyDescent="0.2">
      <c r="N8" s="24"/>
      <c r="O8" s="24"/>
      <c r="P8" s="24"/>
      <c r="Q8" s="12"/>
      <c r="R8" s="12"/>
      <c r="S8" s="13"/>
      <c r="T8" s="13"/>
      <c r="U8" s="13"/>
      <c r="V8" s="13"/>
      <c r="W8" s="13"/>
      <c r="X8" s="13"/>
    </row>
    <row r="9" spans="1:29" ht="30.75" customHeight="1" x14ac:dyDescent="0.25">
      <c r="A9" s="146" t="s">
        <v>89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26"/>
      <c r="W9" s="26"/>
      <c r="X9" s="32"/>
    </row>
    <row r="10" spans="1:29" ht="15.75" x14ac:dyDescent="0.25">
      <c r="A10" s="146" t="s">
        <v>90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32"/>
      <c r="W10" s="32"/>
      <c r="X10" s="32"/>
    </row>
    <row r="11" spans="1:29" ht="31.5" customHeight="1" x14ac:dyDescent="0.2">
      <c r="A11" s="163" t="s">
        <v>18</v>
      </c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</row>
    <row r="12" spans="1:29" ht="52.5" customHeight="1" x14ac:dyDescent="0.2">
      <c r="A12" s="150" t="s">
        <v>0</v>
      </c>
      <c r="B12" s="159" t="s">
        <v>71</v>
      </c>
      <c r="C12" s="150" t="s">
        <v>34</v>
      </c>
      <c r="D12" s="150" t="s">
        <v>69</v>
      </c>
      <c r="E12" s="150"/>
      <c r="F12" s="150"/>
      <c r="G12" s="150"/>
      <c r="H12" s="150"/>
      <c r="I12" s="150"/>
      <c r="J12" s="150"/>
      <c r="K12" s="147" t="s">
        <v>74</v>
      </c>
      <c r="L12" s="147" t="s">
        <v>75</v>
      </c>
      <c r="M12" s="150" t="s">
        <v>76</v>
      </c>
      <c r="N12" s="150" t="s">
        <v>70</v>
      </c>
      <c r="O12" s="150"/>
      <c r="P12" s="150" t="s">
        <v>79</v>
      </c>
      <c r="Q12" s="150"/>
      <c r="R12" s="150"/>
      <c r="S12" s="150"/>
      <c r="T12" s="151" t="s">
        <v>35</v>
      </c>
      <c r="U12" s="151" t="s">
        <v>43</v>
      </c>
      <c r="V12" s="151" t="s">
        <v>41</v>
      </c>
      <c r="W12" s="151" t="s">
        <v>80</v>
      </c>
      <c r="X12" s="151" t="s">
        <v>81</v>
      </c>
      <c r="Y12" s="166"/>
    </row>
    <row r="13" spans="1:29" ht="15.75" customHeight="1" x14ac:dyDescent="0.2">
      <c r="A13" s="150"/>
      <c r="B13" s="160"/>
      <c r="C13" s="162"/>
      <c r="D13" s="150" t="s">
        <v>6</v>
      </c>
      <c r="E13" s="168" t="s">
        <v>19</v>
      </c>
      <c r="F13" s="168"/>
      <c r="G13" s="168"/>
      <c r="H13" s="168"/>
      <c r="I13" s="168"/>
      <c r="J13" s="168"/>
      <c r="K13" s="147"/>
      <c r="L13" s="147"/>
      <c r="M13" s="150"/>
      <c r="N13" s="150" t="s">
        <v>78</v>
      </c>
      <c r="O13" s="150" t="s">
        <v>77</v>
      </c>
      <c r="P13" s="150" t="s">
        <v>2</v>
      </c>
      <c r="Q13" s="150" t="s">
        <v>3</v>
      </c>
      <c r="R13" s="150" t="s">
        <v>4</v>
      </c>
      <c r="S13" s="150" t="s">
        <v>5</v>
      </c>
      <c r="T13" s="151"/>
      <c r="U13" s="151"/>
      <c r="V13" s="151"/>
      <c r="W13" s="151"/>
      <c r="X13" s="151"/>
      <c r="Y13" s="166"/>
    </row>
    <row r="14" spans="1:29" ht="42" customHeight="1" x14ac:dyDescent="0.2">
      <c r="A14" s="150"/>
      <c r="B14" s="160"/>
      <c r="C14" s="162"/>
      <c r="D14" s="150"/>
      <c r="E14" s="147" t="s">
        <v>72</v>
      </c>
      <c r="F14" s="147" t="s">
        <v>9</v>
      </c>
      <c r="G14" s="167" t="s">
        <v>73</v>
      </c>
      <c r="H14" s="169" t="s">
        <v>12</v>
      </c>
      <c r="I14" s="147" t="s">
        <v>29</v>
      </c>
      <c r="J14" s="147"/>
      <c r="K14" s="147"/>
      <c r="L14" s="147"/>
      <c r="M14" s="150"/>
      <c r="N14" s="150"/>
      <c r="O14" s="150"/>
      <c r="P14" s="150"/>
      <c r="Q14" s="150"/>
      <c r="R14" s="150"/>
      <c r="S14" s="150"/>
      <c r="T14" s="151"/>
      <c r="U14" s="151"/>
      <c r="V14" s="151"/>
      <c r="W14" s="151"/>
      <c r="X14" s="151"/>
      <c r="Y14" s="166"/>
    </row>
    <row r="15" spans="1:29" ht="90" customHeight="1" x14ac:dyDescent="0.2">
      <c r="A15" s="150"/>
      <c r="B15" s="161"/>
      <c r="C15" s="162"/>
      <c r="D15" s="150"/>
      <c r="E15" s="147"/>
      <c r="F15" s="147"/>
      <c r="G15" s="167"/>
      <c r="H15" s="169"/>
      <c r="I15" s="5" t="s">
        <v>11</v>
      </c>
      <c r="J15" s="5" t="s">
        <v>10</v>
      </c>
      <c r="K15" s="147"/>
      <c r="L15" s="147"/>
      <c r="M15" s="150"/>
      <c r="N15" s="150"/>
      <c r="O15" s="150"/>
      <c r="P15" s="150"/>
      <c r="Q15" s="150"/>
      <c r="R15" s="150"/>
      <c r="S15" s="150"/>
      <c r="T15" s="151"/>
      <c r="U15" s="151"/>
      <c r="V15" s="151"/>
      <c r="W15" s="151"/>
      <c r="X15" s="151"/>
      <c r="Y15" s="166"/>
    </row>
    <row r="16" spans="1:29" s="20" customFormat="1" ht="15.75" customHeight="1" x14ac:dyDescent="0.2">
      <c r="A16" s="1">
        <v>1</v>
      </c>
      <c r="B16" s="1">
        <v>2</v>
      </c>
      <c r="C16" s="1">
        <v>3</v>
      </c>
      <c r="D16" s="1">
        <v>4</v>
      </c>
      <c r="E16" s="1">
        <v>5</v>
      </c>
      <c r="F16" s="1">
        <v>6</v>
      </c>
      <c r="G16" s="27">
        <v>7</v>
      </c>
      <c r="H16" s="1">
        <v>8</v>
      </c>
      <c r="I16" s="1">
        <v>9</v>
      </c>
      <c r="J16" s="1">
        <v>10</v>
      </c>
      <c r="K16" s="6">
        <v>11</v>
      </c>
      <c r="L16" s="6">
        <v>12</v>
      </c>
      <c r="M16" s="6">
        <v>13</v>
      </c>
      <c r="N16" s="1">
        <v>14</v>
      </c>
      <c r="O16" s="1">
        <v>15</v>
      </c>
      <c r="P16" s="1">
        <v>16</v>
      </c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  <c r="X16" s="1">
        <v>24</v>
      </c>
      <c r="Y16" s="7"/>
      <c r="Z16" s="7"/>
      <c r="AA16" s="7"/>
      <c r="AB16" s="7"/>
      <c r="AC16" s="7"/>
    </row>
    <row r="17" spans="1:27" ht="18.75" customHeight="1" x14ac:dyDescent="0.2">
      <c r="A17" s="28" t="s">
        <v>20</v>
      </c>
      <c r="B17" s="21"/>
      <c r="C17" s="149" t="s">
        <v>7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29"/>
      <c r="Z17" s="29"/>
      <c r="AA17" s="29"/>
    </row>
    <row r="18" spans="1:27" ht="16.5" customHeight="1" x14ac:dyDescent="0.2">
      <c r="A18" s="149" t="s">
        <v>82</v>
      </c>
      <c r="B18" s="149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30"/>
      <c r="Z18" s="30"/>
      <c r="AA18" s="30"/>
    </row>
    <row r="19" spans="1:27" ht="19.5" customHeight="1" x14ac:dyDescent="0.2">
      <c r="A19" s="31" t="s">
        <v>53</v>
      </c>
      <c r="B19" s="2"/>
      <c r="C19" s="145" t="s">
        <v>24</v>
      </c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30"/>
      <c r="Z19" s="30"/>
      <c r="AA19" s="30"/>
    </row>
    <row r="20" spans="1:27" ht="65.25" customHeight="1" x14ac:dyDescent="0.2">
      <c r="A20" s="36" t="s">
        <v>91</v>
      </c>
      <c r="B20" s="37" t="s">
        <v>92</v>
      </c>
      <c r="C20" s="38" t="s">
        <v>93</v>
      </c>
      <c r="D20" s="39">
        <v>69.239999999999995</v>
      </c>
      <c r="E20" s="39">
        <f>D20</f>
        <v>69.239999999999995</v>
      </c>
      <c r="F20" s="40"/>
      <c r="G20" s="40"/>
      <c r="H20" s="40"/>
      <c r="I20" s="40"/>
      <c r="J20" s="41"/>
      <c r="K20" s="40"/>
      <c r="L20" s="38"/>
      <c r="M20" s="39">
        <f>E20</f>
        <v>69.239999999999995</v>
      </c>
      <c r="N20" s="39">
        <f>D20</f>
        <v>69.239999999999995</v>
      </c>
      <c r="O20" s="38"/>
      <c r="P20" s="38"/>
      <c r="Q20" s="39">
        <v>30</v>
      </c>
      <c r="R20" s="39">
        <v>39.24</v>
      </c>
      <c r="S20" s="39"/>
      <c r="T20" s="94">
        <v>75</v>
      </c>
      <c r="U20" s="39"/>
      <c r="V20" s="39"/>
      <c r="W20" s="39"/>
      <c r="X20" s="39">
        <v>10.88</v>
      </c>
      <c r="Y20" s="9"/>
      <c r="Z20" s="9"/>
      <c r="AA20" s="9"/>
    </row>
    <row r="21" spans="1:27" ht="18" customHeight="1" x14ac:dyDescent="0.25">
      <c r="A21" s="105" t="s">
        <v>44</v>
      </c>
      <c r="B21" s="105"/>
      <c r="C21" s="105"/>
      <c r="D21" s="42">
        <f>D20</f>
        <v>69.239999999999995</v>
      </c>
      <c r="E21" s="92">
        <f>E20</f>
        <v>69.239999999999995</v>
      </c>
      <c r="F21" s="92"/>
      <c r="G21" s="92"/>
      <c r="H21" s="92"/>
      <c r="I21" s="92"/>
      <c r="J21" s="42"/>
      <c r="K21" s="92"/>
      <c r="L21" s="92"/>
      <c r="M21" s="92">
        <f>M20</f>
        <v>69.239999999999995</v>
      </c>
      <c r="N21" s="92">
        <f>N20</f>
        <v>69.239999999999995</v>
      </c>
      <c r="O21" s="92"/>
      <c r="P21" s="92"/>
      <c r="Q21" s="92">
        <f t="shared" ref="Q21:R21" si="0">Q20</f>
        <v>30</v>
      </c>
      <c r="R21" s="92">
        <f t="shared" si="0"/>
        <v>39.24</v>
      </c>
      <c r="S21" s="92"/>
      <c r="T21" s="92"/>
      <c r="U21" s="92"/>
      <c r="V21" s="92"/>
      <c r="W21" s="92"/>
      <c r="X21" s="42">
        <f>X20</f>
        <v>10.88</v>
      </c>
      <c r="Y21" s="7"/>
      <c r="Z21" s="7"/>
      <c r="AA21" s="7"/>
    </row>
    <row r="22" spans="1:27" ht="16.5" customHeight="1" x14ac:dyDescent="0.25">
      <c r="A22" s="36" t="s">
        <v>52</v>
      </c>
      <c r="B22" s="45"/>
      <c r="C22" s="131" t="s">
        <v>21</v>
      </c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29"/>
      <c r="Z22" s="29"/>
      <c r="AA22" s="29"/>
    </row>
    <row r="23" spans="1:27" ht="15" x14ac:dyDescent="0.25">
      <c r="A23" s="46"/>
      <c r="B23" s="45"/>
      <c r="C23" s="43"/>
      <c r="D23" s="43"/>
      <c r="E23" s="43"/>
      <c r="F23" s="47"/>
      <c r="G23" s="47"/>
      <c r="H23" s="47"/>
      <c r="I23" s="47"/>
      <c r="J23" s="47"/>
      <c r="K23" s="47"/>
      <c r="L23" s="43"/>
      <c r="M23" s="43"/>
      <c r="N23" s="44"/>
      <c r="O23" s="44"/>
      <c r="P23" s="43"/>
      <c r="Q23" s="43"/>
      <c r="R23" s="43"/>
      <c r="S23" s="43"/>
      <c r="T23" s="43"/>
      <c r="U23" s="43"/>
      <c r="V23" s="43"/>
      <c r="W23" s="43"/>
      <c r="X23" s="43"/>
      <c r="Y23" s="9"/>
      <c r="Z23" s="9"/>
      <c r="AA23" s="9"/>
    </row>
    <row r="24" spans="1:27" ht="17.25" customHeight="1" x14ac:dyDescent="0.25">
      <c r="A24" s="105" t="s">
        <v>45</v>
      </c>
      <c r="B24" s="105"/>
      <c r="C24" s="105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4"/>
      <c r="O24" s="44"/>
      <c r="P24" s="43"/>
      <c r="Q24" s="43"/>
      <c r="R24" s="43"/>
      <c r="S24" s="43"/>
      <c r="T24" s="43"/>
      <c r="U24" s="43"/>
      <c r="V24" s="43"/>
      <c r="W24" s="43"/>
      <c r="X24" s="43"/>
      <c r="Y24" s="7"/>
      <c r="Z24" s="7"/>
      <c r="AA24" s="7"/>
    </row>
    <row r="25" spans="1:27" ht="15" x14ac:dyDescent="0.25">
      <c r="A25" s="36" t="s">
        <v>51</v>
      </c>
      <c r="B25" s="48"/>
      <c r="C25" s="109" t="s">
        <v>22</v>
      </c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29"/>
      <c r="Z25" s="29"/>
      <c r="AA25" s="29"/>
    </row>
    <row r="26" spans="1:27" ht="15" x14ac:dyDescent="0.25">
      <c r="A26" s="38"/>
      <c r="B26" s="43"/>
      <c r="C26" s="44"/>
      <c r="D26" s="44"/>
      <c r="E26" s="43"/>
      <c r="F26" s="47"/>
      <c r="G26" s="47"/>
      <c r="H26" s="47"/>
      <c r="I26" s="47"/>
      <c r="J26" s="47"/>
      <c r="K26" s="47"/>
      <c r="L26" s="43"/>
      <c r="M26" s="43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29"/>
      <c r="Z26" s="29"/>
      <c r="AA26" s="29"/>
    </row>
    <row r="27" spans="1:27" ht="15.75" customHeight="1" x14ac:dyDescent="0.25">
      <c r="A27" s="105" t="s">
        <v>46</v>
      </c>
      <c r="B27" s="105"/>
      <c r="C27" s="105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4"/>
      <c r="O27" s="44"/>
      <c r="P27" s="43"/>
      <c r="Q27" s="43"/>
      <c r="R27" s="43"/>
      <c r="S27" s="43"/>
      <c r="T27" s="43"/>
      <c r="U27" s="43"/>
      <c r="V27" s="43"/>
      <c r="W27" s="43"/>
      <c r="X27" s="43"/>
      <c r="Y27" s="9"/>
      <c r="Z27" s="9"/>
      <c r="AA27" s="9"/>
    </row>
    <row r="28" spans="1:27" ht="15" x14ac:dyDescent="0.25">
      <c r="A28" s="36" t="s">
        <v>47</v>
      </c>
      <c r="B28" s="49"/>
      <c r="C28" s="109" t="s">
        <v>30</v>
      </c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9"/>
      <c r="Z28" s="9"/>
      <c r="AA28" s="9"/>
    </row>
    <row r="29" spans="1:27" ht="97.5" customHeight="1" x14ac:dyDescent="0.2">
      <c r="A29" s="36" t="s">
        <v>94</v>
      </c>
      <c r="B29" s="37" t="s">
        <v>95</v>
      </c>
      <c r="C29" s="38" t="s">
        <v>96</v>
      </c>
      <c r="D29" s="38">
        <v>71.56</v>
      </c>
      <c r="E29" s="38">
        <v>71.56</v>
      </c>
      <c r="F29" s="40"/>
      <c r="G29" s="40"/>
      <c r="H29" s="40"/>
      <c r="I29" s="40"/>
      <c r="J29" s="40"/>
      <c r="K29" s="40"/>
      <c r="L29" s="38"/>
      <c r="M29" s="38">
        <v>71.56</v>
      </c>
      <c r="N29" s="40"/>
      <c r="O29" s="38">
        <f>M29</f>
        <v>71.56</v>
      </c>
      <c r="P29" s="38">
        <v>71.56</v>
      </c>
      <c r="Q29" s="38"/>
      <c r="R29" s="38"/>
      <c r="S29" s="38"/>
      <c r="T29" s="38"/>
      <c r="U29" s="38"/>
      <c r="V29" s="38"/>
      <c r="W29" s="38"/>
      <c r="X29" s="38"/>
      <c r="Y29" s="9"/>
      <c r="Z29" s="9"/>
      <c r="AA29" s="9"/>
    </row>
    <row r="30" spans="1:27" ht="15" customHeight="1" x14ac:dyDescent="0.2">
      <c r="A30" s="106" t="s">
        <v>48</v>
      </c>
      <c r="B30" s="107"/>
      <c r="C30" s="108"/>
      <c r="D30" s="38">
        <f>D29</f>
        <v>71.56</v>
      </c>
      <c r="E30" s="38">
        <f t="shared" ref="E30:P30" si="1">E29</f>
        <v>71.56</v>
      </c>
      <c r="F30" s="38"/>
      <c r="G30" s="38"/>
      <c r="H30" s="38"/>
      <c r="I30" s="38"/>
      <c r="J30" s="38"/>
      <c r="K30" s="38"/>
      <c r="L30" s="38"/>
      <c r="M30" s="38">
        <f t="shared" si="1"/>
        <v>71.56</v>
      </c>
      <c r="N30" s="38"/>
      <c r="O30" s="38">
        <f t="shared" si="1"/>
        <v>71.56</v>
      </c>
      <c r="P30" s="38">
        <f t="shared" si="1"/>
        <v>71.56</v>
      </c>
      <c r="Q30" s="38"/>
      <c r="R30" s="38"/>
      <c r="S30" s="38"/>
      <c r="T30" s="38"/>
      <c r="U30" s="38"/>
      <c r="V30" s="38"/>
      <c r="W30" s="38"/>
      <c r="X30" s="38"/>
      <c r="Y30" s="29"/>
      <c r="Z30" s="29"/>
      <c r="AA30" s="29"/>
    </row>
    <row r="31" spans="1:27" ht="15.75" customHeight="1" x14ac:dyDescent="0.25">
      <c r="A31" s="36" t="s">
        <v>50</v>
      </c>
      <c r="B31" s="110" t="s">
        <v>83</v>
      </c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2"/>
      <c r="Y31" s="7"/>
      <c r="Z31" s="7"/>
      <c r="AA31" s="7"/>
    </row>
    <row r="32" spans="1:27" ht="15" x14ac:dyDescent="0.25">
      <c r="A32" s="46"/>
      <c r="B32" s="45"/>
      <c r="C32" s="50"/>
      <c r="D32" s="50"/>
      <c r="E32" s="43"/>
      <c r="F32" s="47"/>
      <c r="G32" s="47"/>
      <c r="H32" s="47"/>
      <c r="I32" s="47"/>
      <c r="J32" s="47"/>
      <c r="K32" s="47"/>
      <c r="L32" s="43"/>
      <c r="M32" s="43"/>
      <c r="N32" s="51"/>
      <c r="O32" s="51"/>
      <c r="P32" s="51"/>
      <c r="Q32" s="50"/>
      <c r="R32" s="50"/>
      <c r="S32" s="50"/>
      <c r="T32" s="50"/>
      <c r="U32" s="50"/>
      <c r="V32" s="50"/>
      <c r="W32" s="50"/>
      <c r="X32" s="50"/>
      <c r="Y32" s="29"/>
      <c r="Z32" s="29"/>
      <c r="AA32" s="29"/>
    </row>
    <row r="33" spans="1:27" ht="15.75" customHeight="1" x14ac:dyDescent="0.25">
      <c r="A33" s="106" t="s">
        <v>49</v>
      </c>
      <c r="B33" s="107"/>
      <c r="C33" s="108"/>
      <c r="D33" s="44"/>
      <c r="E33" s="43"/>
      <c r="F33" s="43"/>
      <c r="G33" s="43"/>
      <c r="H33" s="43"/>
      <c r="I33" s="43"/>
      <c r="J33" s="43"/>
      <c r="K33" s="43"/>
      <c r="L33" s="43"/>
      <c r="M33" s="43"/>
      <c r="N33" s="44"/>
      <c r="O33" s="44"/>
      <c r="P33" s="44"/>
      <c r="Q33" s="43"/>
      <c r="R33" s="43"/>
      <c r="S33" s="43"/>
      <c r="T33" s="43"/>
      <c r="U33" s="43"/>
      <c r="V33" s="43"/>
      <c r="W33" s="50"/>
      <c r="X33" s="50"/>
      <c r="Y33" s="9"/>
      <c r="Z33" s="9"/>
      <c r="AA33" s="9"/>
    </row>
    <row r="34" spans="1:27" ht="15" x14ac:dyDescent="0.25">
      <c r="A34" s="36" t="s">
        <v>59</v>
      </c>
      <c r="B34" s="113" t="s">
        <v>25</v>
      </c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5"/>
      <c r="Y34" s="9"/>
      <c r="Z34" s="9"/>
      <c r="AA34" s="9"/>
    </row>
    <row r="35" spans="1:27" ht="61.5" customHeight="1" x14ac:dyDescent="0.2">
      <c r="A35" s="52" t="s">
        <v>100</v>
      </c>
      <c r="B35" s="91" t="s">
        <v>101</v>
      </c>
      <c r="C35" s="52" t="s">
        <v>99</v>
      </c>
      <c r="D35" s="93">
        <v>254.97399999999999</v>
      </c>
      <c r="E35" s="93">
        <v>254.97</v>
      </c>
      <c r="F35" s="41"/>
      <c r="G35" s="41"/>
      <c r="H35" s="41"/>
      <c r="I35" s="41"/>
      <c r="J35" s="41"/>
      <c r="K35" s="41"/>
      <c r="L35" s="93"/>
      <c r="M35" s="93">
        <f>D35</f>
        <v>254.97399999999999</v>
      </c>
      <c r="N35" s="93">
        <f>M35</f>
        <v>254.97399999999999</v>
      </c>
      <c r="O35" s="93"/>
      <c r="P35" s="93"/>
      <c r="Q35" s="93"/>
      <c r="R35" s="93"/>
      <c r="S35" s="93">
        <f>N35</f>
        <v>254.97399999999999</v>
      </c>
      <c r="T35" s="95">
        <v>132</v>
      </c>
      <c r="U35" s="93"/>
      <c r="V35" s="93"/>
      <c r="W35" s="93"/>
      <c r="X35" s="93">
        <v>23.13</v>
      </c>
      <c r="Y35" s="9"/>
      <c r="Z35" s="9"/>
      <c r="AA35" s="9"/>
    </row>
    <row r="36" spans="1:27" ht="17.25" customHeight="1" x14ac:dyDescent="0.2">
      <c r="A36" s="141" t="s">
        <v>102</v>
      </c>
      <c r="B36" s="142"/>
      <c r="C36" s="143"/>
      <c r="D36" s="93">
        <f>D35</f>
        <v>254.97399999999999</v>
      </c>
      <c r="E36" s="93">
        <f t="shared" ref="E36:N36" si="2">E35</f>
        <v>254.97</v>
      </c>
      <c r="F36" s="93"/>
      <c r="G36" s="93"/>
      <c r="H36" s="93"/>
      <c r="I36" s="93"/>
      <c r="J36" s="93"/>
      <c r="K36" s="93"/>
      <c r="L36" s="93"/>
      <c r="M36" s="93">
        <f t="shared" si="2"/>
        <v>254.97399999999999</v>
      </c>
      <c r="N36" s="93">
        <f t="shared" si="2"/>
        <v>254.97399999999999</v>
      </c>
      <c r="O36" s="93"/>
      <c r="P36" s="93"/>
      <c r="Q36" s="93"/>
      <c r="R36" s="93"/>
      <c r="S36" s="93">
        <f>S35</f>
        <v>254.97399999999999</v>
      </c>
      <c r="T36" s="93"/>
      <c r="U36" s="93"/>
      <c r="V36" s="93"/>
      <c r="W36" s="93"/>
      <c r="X36" s="93">
        <f>X35</f>
        <v>23.13</v>
      </c>
      <c r="Y36" s="9"/>
      <c r="Z36" s="9"/>
      <c r="AA36" s="9"/>
    </row>
    <row r="37" spans="1:27" ht="17.25" customHeight="1" x14ac:dyDescent="0.2">
      <c r="A37" s="53" t="s">
        <v>104</v>
      </c>
      <c r="B37" s="53"/>
      <c r="C37" s="128" t="s">
        <v>23</v>
      </c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30"/>
    </row>
    <row r="38" spans="1:27" ht="20.25" customHeight="1" x14ac:dyDescent="0.2">
      <c r="A38" s="53"/>
      <c r="B38" s="53"/>
      <c r="C38" s="53"/>
      <c r="D38" s="53"/>
      <c r="E38" s="53"/>
      <c r="F38" s="54"/>
      <c r="G38" s="54"/>
      <c r="H38" s="54"/>
      <c r="I38" s="54"/>
      <c r="J38" s="54"/>
      <c r="K38" s="54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9"/>
      <c r="Z38" s="9"/>
      <c r="AA38" s="9"/>
    </row>
    <row r="39" spans="1:27" ht="14.25" customHeight="1" x14ac:dyDescent="0.2">
      <c r="A39" s="132" t="s">
        <v>103</v>
      </c>
      <c r="B39" s="133"/>
      <c r="C39" s="134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7"/>
      <c r="Z39" s="7"/>
      <c r="AA39" s="7"/>
    </row>
    <row r="40" spans="1:27" ht="15" x14ac:dyDescent="0.2">
      <c r="A40" s="53" t="s">
        <v>105</v>
      </c>
      <c r="B40" s="53"/>
      <c r="C40" s="144" t="s">
        <v>106</v>
      </c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</row>
    <row r="41" spans="1:27" ht="45" x14ac:dyDescent="0.2">
      <c r="A41" s="46" t="s">
        <v>97</v>
      </c>
      <c r="B41" s="37" t="s">
        <v>98</v>
      </c>
      <c r="C41" s="38" t="s">
        <v>99</v>
      </c>
      <c r="D41" s="39">
        <v>150</v>
      </c>
      <c r="E41" s="39">
        <v>150</v>
      </c>
      <c r="F41" s="41"/>
      <c r="G41" s="41"/>
      <c r="H41" s="41"/>
      <c r="I41" s="41"/>
      <c r="J41" s="41"/>
      <c r="K41" s="41"/>
      <c r="L41" s="39"/>
      <c r="M41" s="39">
        <f>E41</f>
        <v>150</v>
      </c>
      <c r="N41" s="41">
        <f>M41</f>
        <v>150</v>
      </c>
      <c r="O41" s="41"/>
      <c r="P41" s="39">
        <v>150</v>
      </c>
      <c r="Q41" s="55"/>
      <c r="R41" s="55"/>
      <c r="S41" s="55"/>
      <c r="T41" s="96">
        <v>55</v>
      </c>
      <c r="U41" s="55"/>
      <c r="V41" s="55"/>
      <c r="W41" s="55"/>
      <c r="X41" s="55">
        <v>32.659999999999997</v>
      </c>
      <c r="Y41" s="9"/>
      <c r="Z41" s="9"/>
      <c r="AA41" s="9"/>
    </row>
    <row r="42" spans="1:27" ht="15.75" customHeight="1" x14ac:dyDescent="0.25">
      <c r="A42" s="105" t="s">
        <v>60</v>
      </c>
      <c r="B42" s="105"/>
      <c r="C42" s="105"/>
      <c r="D42" s="42">
        <f>D41</f>
        <v>150</v>
      </c>
      <c r="E42" s="42">
        <f t="shared" ref="E42" si="3">E41</f>
        <v>150</v>
      </c>
      <c r="F42" s="42"/>
      <c r="G42" s="42"/>
      <c r="H42" s="42"/>
      <c r="I42" s="42"/>
      <c r="J42" s="42"/>
      <c r="K42" s="42"/>
      <c r="L42" s="42"/>
      <c r="M42" s="42">
        <f t="shared" ref="M42:N42" si="4">M41</f>
        <v>150</v>
      </c>
      <c r="N42" s="42">
        <f t="shared" si="4"/>
        <v>150</v>
      </c>
      <c r="O42" s="42"/>
      <c r="P42" s="42">
        <f t="shared" ref="P42" si="5">P41</f>
        <v>150</v>
      </c>
      <c r="Q42" s="42"/>
      <c r="R42" s="42"/>
      <c r="S42" s="42"/>
      <c r="T42" s="42"/>
      <c r="U42" s="42"/>
      <c r="V42" s="42"/>
      <c r="W42" s="42"/>
      <c r="X42" s="42"/>
      <c r="Y42" s="7"/>
      <c r="Z42" s="7"/>
      <c r="AA42" s="7"/>
    </row>
    <row r="43" spans="1:27" ht="14.25" x14ac:dyDescent="0.2">
      <c r="A43" s="105" t="s">
        <v>32</v>
      </c>
      <c r="B43" s="105"/>
      <c r="C43" s="105"/>
      <c r="D43" s="56">
        <f>D42+D36+D21+D30</f>
        <v>545.774</v>
      </c>
      <c r="E43" s="56">
        <f t="shared" ref="E43:N43" si="6">E42+E36+E21+E30</f>
        <v>545.77</v>
      </c>
      <c r="F43" s="56"/>
      <c r="G43" s="56"/>
      <c r="H43" s="56"/>
      <c r="I43" s="56"/>
      <c r="J43" s="56"/>
      <c r="K43" s="56"/>
      <c r="L43" s="56"/>
      <c r="M43" s="56">
        <f t="shared" si="6"/>
        <v>545.774</v>
      </c>
      <c r="N43" s="56">
        <f t="shared" si="6"/>
        <v>474.214</v>
      </c>
      <c r="O43" s="56">
        <f>O42+O36+O21+O30</f>
        <v>71.56</v>
      </c>
      <c r="P43" s="56">
        <f t="shared" ref="P43" si="7">P42+P36+P21+P30</f>
        <v>221.56</v>
      </c>
      <c r="Q43" s="56">
        <f t="shared" ref="Q43" si="8">Q42+Q36+Q21+Q30</f>
        <v>30</v>
      </c>
      <c r="R43" s="56">
        <f t="shared" ref="R43" si="9">R42+R36+R21+R30</f>
        <v>39.24</v>
      </c>
      <c r="S43" s="56">
        <f t="shared" ref="S43" si="10">S42+S36+S21+S30</f>
        <v>254.97399999999999</v>
      </c>
      <c r="T43" s="56"/>
      <c r="U43" s="56"/>
      <c r="V43" s="56"/>
      <c r="W43" s="56"/>
      <c r="X43" s="56">
        <f>X41+X35+X20</f>
        <v>66.669999999999987</v>
      </c>
      <c r="Y43" s="9"/>
      <c r="Z43" s="9"/>
      <c r="AA43" s="9"/>
    </row>
    <row r="44" spans="1:27" ht="16.149999999999999" customHeight="1" x14ac:dyDescent="0.2">
      <c r="A44" s="57" t="s">
        <v>27</v>
      </c>
      <c r="B44" s="58"/>
      <c r="C44" s="138" t="s">
        <v>8</v>
      </c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40"/>
      <c r="Y44" s="9"/>
      <c r="Z44" s="9"/>
      <c r="AA44" s="9"/>
    </row>
    <row r="45" spans="1:27" ht="16.899999999999999" customHeight="1" x14ac:dyDescent="0.25">
      <c r="A45" s="106" t="s">
        <v>119</v>
      </c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8"/>
      <c r="Y45" s="7"/>
      <c r="Z45" s="7"/>
      <c r="AA45" s="7"/>
    </row>
    <row r="46" spans="1:27" ht="17.25" customHeight="1" x14ac:dyDescent="0.25">
      <c r="A46" s="46" t="s">
        <v>54</v>
      </c>
      <c r="B46" s="59"/>
      <c r="C46" s="135" t="s">
        <v>31</v>
      </c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7"/>
      <c r="Y46" s="7"/>
      <c r="Z46" s="7"/>
      <c r="AA46" s="7"/>
    </row>
    <row r="47" spans="1:27" ht="36" customHeight="1" x14ac:dyDescent="0.2">
      <c r="A47" s="66" t="s">
        <v>108</v>
      </c>
      <c r="B47" s="67" t="s">
        <v>107</v>
      </c>
      <c r="C47" s="68" t="s">
        <v>115</v>
      </c>
      <c r="D47" s="65">
        <v>353.38299999999998</v>
      </c>
      <c r="E47" s="65">
        <f>D47</f>
        <v>353.38299999999998</v>
      </c>
      <c r="F47" s="64"/>
      <c r="G47" s="65"/>
      <c r="H47" s="68"/>
      <c r="I47" s="68"/>
      <c r="J47" s="68"/>
      <c r="K47" s="68"/>
      <c r="L47" s="68"/>
      <c r="M47" s="65">
        <f>E47</f>
        <v>353.38299999999998</v>
      </c>
      <c r="N47" s="65">
        <f>M47</f>
        <v>353.38299999999998</v>
      </c>
      <c r="O47" s="68"/>
      <c r="P47" s="68"/>
      <c r="Q47" s="65">
        <f>N47</f>
        <v>353.38299999999998</v>
      </c>
      <c r="R47" s="68"/>
      <c r="S47" s="68"/>
      <c r="T47" s="68">
        <v>176</v>
      </c>
      <c r="U47" s="68"/>
      <c r="V47" s="68">
        <v>14400</v>
      </c>
      <c r="W47" s="68"/>
      <c r="X47" s="68">
        <v>23.96</v>
      </c>
      <c r="Y47" s="34"/>
      <c r="Z47" s="34"/>
      <c r="AA47" s="34"/>
    </row>
    <row r="48" spans="1:27" ht="36" customHeight="1" x14ac:dyDescent="0.25">
      <c r="A48" s="66" t="s">
        <v>111</v>
      </c>
      <c r="B48" s="69" t="s">
        <v>112</v>
      </c>
      <c r="C48" s="102" t="s">
        <v>120</v>
      </c>
      <c r="D48" s="62">
        <v>247.88</v>
      </c>
      <c r="E48" s="62">
        <v>247.88</v>
      </c>
      <c r="F48" s="64"/>
      <c r="G48" s="65"/>
      <c r="H48" s="68"/>
      <c r="I48" s="68"/>
      <c r="J48" s="68"/>
      <c r="K48" s="68"/>
      <c r="L48" s="68"/>
      <c r="M48" s="65">
        <f>E48</f>
        <v>247.88</v>
      </c>
      <c r="N48" s="65">
        <f t="shared" ref="N48:N49" si="11">M48</f>
        <v>247.88</v>
      </c>
      <c r="O48" s="68"/>
      <c r="P48" s="68"/>
      <c r="Q48" s="65">
        <f>N48</f>
        <v>247.88</v>
      </c>
      <c r="R48" s="68"/>
      <c r="S48" s="68"/>
      <c r="T48" s="68">
        <v>4</v>
      </c>
      <c r="U48" s="68"/>
      <c r="V48" s="68"/>
      <c r="W48" s="65">
        <v>854.98</v>
      </c>
      <c r="X48" s="65">
        <v>854.98</v>
      </c>
      <c r="Y48" s="34"/>
      <c r="Z48" s="34"/>
      <c r="AA48" s="34"/>
    </row>
    <row r="49" spans="1:27" ht="78" customHeight="1" x14ac:dyDescent="0.25">
      <c r="A49" s="66" t="s">
        <v>116</v>
      </c>
      <c r="B49" s="69" t="s">
        <v>117</v>
      </c>
      <c r="C49" s="102" t="s">
        <v>118</v>
      </c>
      <c r="D49" s="62">
        <v>67.956000000000003</v>
      </c>
      <c r="E49" s="62">
        <v>67.956000000000003</v>
      </c>
      <c r="F49" s="65"/>
      <c r="G49" s="65"/>
      <c r="H49" s="68"/>
      <c r="I49" s="68"/>
      <c r="J49" s="68"/>
      <c r="K49" s="68"/>
      <c r="L49" s="68"/>
      <c r="M49" s="65">
        <f>E49</f>
        <v>67.956000000000003</v>
      </c>
      <c r="N49" s="65">
        <f t="shared" si="11"/>
        <v>67.956000000000003</v>
      </c>
      <c r="O49" s="68"/>
      <c r="P49" s="68"/>
      <c r="Q49" s="65"/>
      <c r="R49" s="65">
        <f>E49</f>
        <v>67.956000000000003</v>
      </c>
      <c r="S49" s="68"/>
      <c r="T49" s="68"/>
      <c r="U49" s="68"/>
      <c r="V49" s="68"/>
      <c r="W49" s="68"/>
      <c r="X49" s="68"/>
      <c r="Y49" s="35"/>
      <c r="Z49" s="35"/>
      <c r="AA49" s="35"/>
    </row>
    <row r="50" spans="1:27" ht="15" x14ac:dyDescent="0.25">
      <c r="A50" s="182" t="s">
        <v>56</v>
      </c>
      <c r="B50" s="182"/>
      <c r="C50" s="182"/>
      <c r="D50" s="71">
        <f>D48+D47+D49</f>
        <v>669.21899999999994</v>
      </c>
      <c r="E50" s="71">
        <f>E48+E47+E49</f>
        <v>669.21899999999994</v>
      </c>
      <c r="F50" s="71"/>
      <c r="G50" s="71"/>
      <c r="H50" s="71"/>
      <c r="I50" s="71"/>
      <c r="J50" s="71"/>
      <c r="K50" s="71"/>
      <c r="L50" s="71"/>
      <c r="M50" s="71">
        <f>M47+M48+M49</f>
        <v>669.21899999999994</v>
      </c>
      <c r="N50" s="71">
        <f>N47+N48+N49</f>
        <v>669.21899999999994</v>
      </c>
      <c r="O50" s="71"/>
      <c r="P50" s="71"/>
      <c r="Q50" s="71">
        <f>Q47+Q48+Q49</f>
        <v>601.26299999999992</v>
      </c>
      <c r="R50" s="71">
        <f>R47+R48+R49</f>
        <v>67.956000000000003</v>
      </c>
      <c r="S50" s="71"/>
      <c r="T50" s="71"/>
      <c r="U50" s="71"/>
      <c r="V50" s="97">
        <f t="shared" ref="V50:X50" si="12">V47+V48+V49</f>
        <v>14400</v>
      </c>
      <c r="W50" s="71">
        <f t="shared" si="12"/>
        <v>854.98</v>
      </c>
      <c r="X50" s="71">
        <f t="shared" si="12"/>
        <v>878.94</v>
      </c>
      <c r="Y50" s="9"/>
      <c r="Z50" s="9"/>
      <c r="AA50" s="9"/>
    </row>
    <row r="51" spans="1:27" ht="14.25" customHeight="1" x14ac:dyDescent="0.2">
      <c r="A51" s="74" t="s">
        <v>55</v>
      </c>
      <c r="B51" s="179" t="s">
        <v>21</v>
      </c>
      <c r="C51" s="180"/>
      <c r="D51" s="180"/>
      <c r="E51" s="180"/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180"/>
      <c r="Q51" s="180"/>
      <c r="R51" s="180"/>
      <c r="S51" s="180"/>
      <c r="T51" s="180"/>
      <c r="U51" s="180"/>
      <c r="V51" s="180"/>
      <c r="W51" s="180"/>
      <c r="X51" s="181"/>
      <c r="Y51" s="7"/>
      <c r="Z51" s="7"/>
      <c r="AA51" s="7"/>
    </row>
    <row r="52" spans="1:27" ht="15.75" customHeight="1" x14ac:dyDescent="0.25">
      <c r="A52" s="66"/>
      <c r="B52" s="75"/>
      <c r="C52" s="73"/>
      <c r="D52" s="73"/>
      <c r="E52" s="73"/>
      <c r="F52" s="76"/>
      <c r="G52" s="76"/>
      <c r="H52" s="76"/>
      <c r="I52" s="76"/>
      <c r="J52" s="76"/>
      <c r="K52" s="76"/>
      <c r="L52" s="73"/>
      <c r="M52" s="73"/>
      <c r="N52" s="77"/>
      <c r="O52" s="77"/>
      <c r="P52" s="77"/>
      <c r="Q52" s="73"/>
      <c r="R52" s="73"/>
      <c r="S52" s="73"/>
      <c r="T52" s="78"/>
      <c r="U52" s="78"/>
      <c r="V52" s="78"/>
      <c r="W52" s="73"/>
      <c r="X52" s="73"/>
      <c r="Y52" s="7"/>
      <c r="Z52" s="7"/>
      <c r="AA52" s="7"/>
    </row>
    <row r="53" spans="1:27" ht="15" x14ac:dyDescent="0.25">
      <c r="A53" s="119" t="s">
        <v>57</v>
      </c>
      <c r="B53" s="120"/>
      <c r="C53" s="121"/>
      <c r="D53" s="79"/>
      <c r="E53" s="73"/>
      <c r="F53" s="73"/>
      <c r="G53" s="73"/>
      <c r="H53" s="73"/>
      <c r="I53" s="73"/>
      <c r="J53" s="73"/>
      <c r="K53" s="73"/>
      <c r="L53" s="73"/>
      <c r="M53" s="73"/>
      <c r="N53" s="77"/>
      <c r="O53" s="77"/>
      <c r="P53" s="77"/>
      <c r="Q53" s="73"/>
      <c r="R53" s="73"/>
      <c r="S53" s="73"/>
      <c r="T53" s="72"/>
      <c r="U53" s="72"/>
      <c r="V53" s="72"/>
      <c r="W53" s="72"/>
      <c r="X53" s="72"/>
    </row>
    <row r="54" spans="1:27" ht="15" x14ac:dyDescent="0.25">
      <c r="A54" s="80" t="s">
        <v>61</v>
      </c>
      <c r="B54" s="123" t="s">
        <v>83</v>
      </c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5"/>
    </row>
    <row r="55" spans="1:27" ht="11.25" customHeight="1" x14ac:dyDescent="0.25">
      <c r="A55" s="74"/>
      <c r="B55" s="81"/>
      <c r="C55" s="73"/>
      <c r="D55" s="73"/>
      <c r="E55" s="73"/>
      <c r="F55" s="76"/>
      <c r="G55" s="76"/>
      <c r="H55" s="76"/>
      <c r="I55" s="76"/>
      <c r="J55" s="76"/>
      <c r="K55" s="76"/>
      <c r="L55" s="73"/>
      <c r="M55" s="73"/>
      <c r="N55" s="77"/>
      <c r="O55" s="77"/>
      <c r="P55" s="77"/>
      <c r="Q55" s="73"/>
      <c r="R55" s="73"/>
      <c r="S55" s="73"/>
      <c r="T55" s="72"/>
      <c r="U55" s="72"/>
      <c r="V55" s="72"/>
      <c r="W55" s="82"/>
      <c r="X55" s="82"/>
    </row>
    <row r="56" spans="1:27" ht="10.5" customHeight="1" x14ac:dyDescent="0.25">
      <c r="A56" s="126" t="s">
        <v>62</v>
      </c>
      <c r="B56" s="126"/>
      <c r="C56" s="126"/>
      <c r="D56" s="77"/>
      <c r="E56" s="73"/>
      <c r="F56" s="73"/>
      <c r="G56" s="73"/>
      <c r="H56" s="73"/>
      <c r="I56" s="73"/>
      <c r="J56" s="73"/>
      <c r="K56" s="73"/>
      <c r="L56" s="73"/>
      <c r="M56" s="73"/>
      <c r="N56" s="77"/>
      <c r="O56" s="77"/>
      <c r="P56" s="77"/>
      <c r="Q56" s="73"/>
      <c r="R56" s="73"/>
      <c r="S56" s="73"/>
      <c r="T56" s="72"/>
      <c r="U56" s="72"/>
      <c r="V56" s="72"/>
      <c r="W56" s="82"/>
      <c r="X56" s="82"/>
    </row>
    <row r="57" spans="1:27" ht="17.25" customHeight="1" x14ac:dyDescent="0.2">
      <c r="A57" s="66" t="s">
        <v>58</v>
      </c>
      <c r="B57" s="170" t="s">
        <v>25</v>
      </c>
      <c r="C57" s="171"/>
      <c r="D57" s="171"/>
      <c r="E57" s="171"/>
      <c r="F57" s="171"/>
      <c r="G57" s="171"/>
      <c r="H57" s="171"/>
      <c r="I57" s="171"/>
      <c r="J57" s="171"/>
      <c r="K57" s="171"/>
      <c r="L57" s="171"/>
      <c r="M57" s="171"/>
      <c r="N57" s="171"/>
      <c r="O57" s="171"/>
      <c r="P57" s="171"/>
      <c r="Q57" s="171"/>
      <c r="R57" s="171"/>
      <c r="S57" s="171"/>
      <c r="T57" s="171"/>
      <c r="U57" s="171"/>
      <c r="V57" s="171"/>
      <c r="W57" s="171"/>
      <c r="X57" s="172"/>
      <c r="Y57" s="7"/>
      <c r="Z57" s="7"/>
      <c r="AA57" s="7"/>
    </row>
    <row r="58" spans="1:27" ht="23.25" customHeight="1" x14ac:dyDescent="0.2">
      <c r="A58" s="66"/>
      <c r="B58" s="60"/>
      <c r="C58" s="61"/>
      <c r="D58" s="62"/>
      <c r="E58" s="62"/>
      <c r="F58" s="83"/>
      <c r="G58" s="83"/>
      <c r="H58" s="83"/>
      <c r="I58" s="83"/>
      <c r="J58" s="83"/>
      <c r="K58" s="83"/>
      <c r="L58" s="61"/>
      <c r="M58" s="62"/>
      <c r="N58" s="62"/>
      <c r="O58" s="61"/>
      <c r="P58" s="61"/>
      <c r="Q58" s="61"/>
      <c r="R58" s="61"/>
      <c r="S58" s="62"/>
      <c r="T58" s="63"/>
      <c r="U58" s="63"/>
      <c r="V58" s="63"/>
      <c r="W58" s="63"/>
      <c r="X58" s="63"/>
      <c r="Y58" s="7"/>
      <c r="Z58" s="7"/>
      <c r="AA58" s="7"/>
    </row>
    <row r="59" spans="1:27" ht="15" x14ac:dyDescent="0.25">
      <c r="A59" s="119" t="s">
        <v>63</v>
      </c>
      <c r="B59" s="120"/>
      <c r="C59" s="121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2"/>
      <c r="U59" s="72"/>
      <c r="V59" s="72"/>
      <c r="W59" s="82"/>
      <c r="X59" s="82"/>
    </row>
    <row r="60" spans="1:27" ht="15" x14ac:dyDescent="0.25">
      <c r="A60" s="84" t="s">
        <v>64</v>
      </c>
      <c r="B60" s="123" t="s">
        <v>23</v>
      </c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5"/>
    </row>
    <row r="61" spans="1:27" ht="91.5" customHeight="1" x14ac:dyDescent="0.25">
      <c r="A61" s="84"/>
      <c r="B61" s="85" t="s">
        <v>121</v>
      </c>
      <c r="C61" s="63" t="s">
        <v>110</v>
      </c>
      <c r="D61" s="99">
        <v>207</v>
      </c>
      <c r="E61" s="62">
        <f>D61</f>
        <v>207</v>
      </c>
      <c r="F61" s="83"/>
      <c r="G61" s="83"/>
      <c r="H61" s="83"/>
      <c r="I61" s="83"/>
      <c r="J61" s="83"/>
      <c r="K61" s="83"/>
      <c r="L61" s="61"/>
      <c r="M61" s="62">
        <f>E61</f>
        <v>207</v>
      </c>
      <c r="N61" s="99">
        <f>M61</f>
        <v>207</v>
      </c>
      <c r="O61" s="63"/>
      <c r="P61" s="63"/>
      <c r="Q61" s="63"/>
      <c r="R61" s="63"/>
      <c r="S61" s="99">
        <f>N61</f>
        <v>207</v>
      </c>
      <c r="T61" s="61"/>
      <c r="U61" s="61"/>
      <c r="V61" s="61"/>
      <c r="W61" s="63"/>
      <c r="X61" s="72"/>
    </row>
    <row r="62" spans="1:27" ht="16.5" customHeight="1" x14ac:dyDescent="0.25">
      <c r="A62" s="119" t="s">
        <v>65</v>
      </c>
      <c r="B62" s="120"/>
      <c r="C62" s="121"/>
      <c r="D62" s="100">
        <f>D61</f>
        <v>207</v>
      </c>
      <c r="E62" s="100">
        <f>E61</f>
        <v>207</v>
      </c>
      <c r="F62" s="76"/>
      <c r="G62" s="76"/>
      <c r="H62" s="76"/>
      <c r="I62" s="76"/>
      <c r="J62" s="76"/>
      <c r="K62" s="76"/>
      <c r="L62" s="73"/>
      <c r="M62" s="71">
        <f>M61</f>
        <v>207</v>
      </c>
      <c r="N62" s="71">
        <f>N61</f>
        <v>207</v>
      </c>
      <c r="O62" s="71"/>
      <c r="P62" s="71"/>
      <c r="Q62" s="71"/>
      <c r="R62" s="71"/>
      <c r="S62" s="71">
        <f t="shared" ref="S62" si="13">S61</f>
        <v>207</v>
      </c>
      <c r="T62" s="71"/>
      <c r="U62" s="71"/>
      <c r="V62" s="71"/>
      <c r="W62" s="71"/>
      <c r="X62" s="71"/>
    </row>
    <row r="63" spans="1:27" ht="0.75" hidden="1" customHeight="1" x14ac:dyDescent="0.25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</row>
    <row r="64" spans="1:27" ht="15" customHeight="1" x14ac:dyDescent="0.25">
      <c r="A64" s="87" t="s">
        <v>66</v>
      </c>
      <c r="B64" s="123" t="s">
        <v>26</v>
      </c>
      <c r="C64" s="124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5"/>
    </row>
    <row r="65" spans="1:24" ht="57" customHeight="1" x14ac:dyDescent="0.25">
      <c r="A65" s="66" t="s">
        <v>113</v>
      </c>
      <c r="B65" s="88" t="s">
        <v>114</v>
      </c>
      <c r="C65" s="88" t="s">
        <v>99</v>
      </c>
      <c r="D65" s="71">
        <v>140.52699999999999</v>
      </c>
      <c r="E65" s="71">
        <f>D65</f>
        <v>140.52699999999999</v>
      </c>
      <c r="F65" s="73"/>
      <c r="G65" s="73"/>
      <c r="H65" s="73"/>
      <c r="I65" s="73"/>
      <c r="J65" s="73"/>
      <c r="K65" s="73"/>
      <c r="L65" s="73"/>
      <c r="M65" s="71">
        <f>E65</f>
        <v>140.52699999999999</v>
      </c>
      <c r="N65" s="71">
        <f>M65</f>
        <v>140.52699999999999</v>
      </c>
      <c r="O65" s="73"/>
      <c r="P65" s="73"/>
      <c r="Q65" s="73"/>
      <c r="R65" s="71">
        <f>N65</f>
        <v>140.52699999999999</v>
      </c>
      <c r="S65" s="73"/>
      <c r="T65" s="73"/>
      <c r="U65" s="73"/>
      <c r="V65" s="73"/>
      <c r="W65" s="73"/>
      <c r="X65" s="73"/>
    </row>
    <row r="66" spans="1:24" ht="15" customHeight="1" x14ac:dyDescent="0.25">
      <c r="A66" s="176" t="s">
        <v>67</v>
      </c>
      <c r="B66" s="177"/>
      <c r="C66" s="178"/>
      <c r="D66" s="89">
        <f>D65</f>
        <v>140.52699999999999</v>
      </c>
      <c r="E66" s="89">
        <f>E65</f>
        <v>140.52699999999999</v>
      </c>
      <c r="F66" s="86"/>
      <c r="G66" s="86"/>
      <c r="H66" s="86"/>
      <c r="I66" s="86"/>
      <c r="J66" s="86"/>
      <c r="K66" s="86"/>
      <c r="L66" s="86"/>
      <c r="M66" s="101">
        <f>M65</f>
        <v>140.52699999999999</v>
      </c>
      <c r="N66" s="101">
        <f>N65</f>
        <v>140.52699999999999</v>
      </c>
      <c r="O66" s="86"/>
      <c r="P66" s="86"/>
      <c r="Q66" s="86"/>
      <c r="R66" s="101">
        <f>N66</f>
        <v>140.52699999999999</v>
      </c>
      <c r="S66" s="86"/>
      <c r="T66" s="86"/>
      <c r="U66" s="86"/>
      <c r="V66" s="86"/>
      <c r="W66" s="86"/>
      <c r="X66" s="86"/>
    </row>
    <row r="67" spans="1:24" ht="14.25" x14ac:dyDescent="0.2">
      <c r="A67" s="119" t="s">
        <v>33</v>
      </c>
      <c r="B67" s="120"/>
      <c r="C67" s="121"/>
      <c r="D67" s="90">
        <f>D66+D62+D50</f>
        <v>1016.7459999999999</v>
      </c>
      <c r="E67" s="90">
        <f>E66+E62+E50</f>
        <v>1016.7459999999999</v>
      </c>
      <c r="F67" s="90"/>
      <c r="G67" s="90"/>
      <c r="H67" s="90"/>
      <c r="I67" s="90"/>
      <c r="J67" s="90"/>
      <c r="K67" s="90"/>
      <c r="L67" s="90"/>
      <c r="M67" s="90">
        <f>M66+M62+M50</f>
        <v>1016.7459999999999</v>
      </c>
      <c r="N67" s="90">
        <f t="shared" ref="N67:X67" si="14">N66+N62+N50</f>
        <v>1016.7459999999999</v>
      </c>
      <c r="O67" s="90">
        <f t="shared" si="14"/>
        <v>0</v>
      </c>
      <c r="P67" s="90">
        <f t="shared" si="14"/>
        <v>0</v>
      </c>
      <c r="Q67" s="90">
        <f t="shared" si="14"/>
        <v>601.26299999999992</v>
      </c>
      <c r="R67" s="90">
        <f t="shared" si="14"/>
        <v>208.483</v>
      </c>
      <c r="S67" s="90">
        <f t="shared" si="14"/>
        <v>207</v>
      </c>
      <c r="T67" s="90"/>
      <c r="U67" s="90"/>
      <c r="V67" s="98">
        <f t="shared" si="14"/>
        <v>14400</v>
      </c>
      <c r="W67" s="90">
        <f t="shared" si="14"/>
        <v>854.98</v>
      </c>
      <c r="X67" s="90">
        <f t="shared" si="14"/>
        <v>878.94</v>
      </c>
    </row>
    <row r="68" spans="1:24" ht="15" x14ac:dyDescent="0.25">
      <c r="A68" s="116" t="s">
        <v>84</v>
      </c>
      <c r="B68" s="117"/>
      <c r="C68" s="118"/>
      <c r="D68" s="90">
        <f>D67+D43</f>
        <v>1562.52</v>
      </c>
      <c r="E68" s="90">
        <f t="shared" ref="D68:S68" si="15">E67+E43</f>
        <v>1562.5159999999998</v>
      </c>
      <c r="F68" s="90"/>
      <c r="G68" s="90"/>
      <c r="H68" s="90"/>
      <c r="I68" s="90"/>
      <c r="J68" s="90"/>
      <c r="K68" s="90"/>
      <c r="L68" s="90"/>
      <c r="M68" s="90">
        <f t="shared" si="15"/>
        <v>1562.52</v>
      </c>
      <c r="N68" s="90">
        <f t="shared" si="15"/>
        <v>1490.9599999999998</v>
      </c>
      <c r="O68" s="90">
        <f t="shared" si="15"/>
        <v>71.56</v>
      </c>
      <c r="P68" s="90">
        <f t="shared" si="15"/>
        <v>221.56</v>
      </c>
      <c r="Q68" s="90">
        <f t="shared" si="15"/>
        <v>631.26299999999992</v>
      </c>
      <c r="R68" s="90">
        <f t="shared" si="15"/>
        <v>247.72300000000001</v>
      </c>
      <c r="S68" s="90">
        <f t="shared" si="15"/>
        <v>461.97399999999999</v>
      </c>
      <c r="T68" s="73"/>
      <c r="U68" s="73"/>
      <c r="V68" s="73">
        <f>V67</f>
        <v>14400</v>
      </c>
      <c r="W68" s="71">
        <f>W67</f>
        <v>854.98</v>
      </c>
      <c r="X68" s="71">
        <f>X67+X43</f>
        <v>945.61</v>
      </c>
    </row>
    <row r="69" spans="1:24" x14ac:dyDescent="0.2">
      <c r="A69" s="7" t="s">
        <v>36</v>
      </c>
      <c r="B69" s="10"/>
      <c r="C69" s="10"/>
      <c r="D69" s="10"/>
      <c r="E69" s="10"/>
      <c r="F69" s="11"/>
      <c r="G69" s="11"/>
      <c r="H69" s="11"/>
      <c r="J69" s="4"/>
      <c r="K69" s="122"/>
      <c r="L69" s="122"/>
      <c r="M69" s="122"/>
      <c r="N69" s="122"/>
      <c r="O69" s="122"/>
      <c r="P69" s="4"/>
      <c r="Q69" s="4"/>
      <c r="R69" s="4"/>
      <c r="S69" s="4"/>
      <c r="T69" s="4"/>
      <c r="U69" s="4"/>
      <c r="V69" s="4"/>
      <c r="W69" s="3"/>
    </row>
    <row r="70" spans="1:24" x14ac:dyDescent="0.2">
      <c r="A70" s="8" t="s">
        <v>37</v>
      </c>
      <c r="B70" s="7"/>
      <c r="C70" s="9"/>
      <c r="D70" s="9"/>
      <c r="E70" s="9"/>
      <c r="F70" s="9"/>
      <c r="G70" s="9"/>
      <c r="H70" s="9"/>
      <c r="I70" s="9"/>
      <c r="J70" s="9"/>
    </row>
    <row r="71" spans="1:24" x14ac:dyDescent="0.2">
      <c r="A71" s="8" t="s">
        <v>38</v>
      </c>
      <c r="B71" s="8"/>
      <c r="C71" s="9"/>
      <c r="D71" s="9"/>
      <c r="E71" s="9"/>
      <c r="F71" s="9"/>
      <c r="G71" s="9"/>
      <c r="H71" s="9"/>
    </row>
    <row r="72" spans="1:24" x14ac:dyDescent="0.2">
      <c r="A72" s="173"/>
      <c r="B72" s="173"/>
      <c r="C72" s="173"/>
      <c r="D72" s="173"/>
    </row>
    <row r="73" spans="1:24" ht="24" customHeight="1" x14ac:dyDescent="0.2">
      <c r="A73" s="103" t="s">
        <v>109</v>
      </c>
      <c r="B73" s="103"/>
      <c r="C73" s="103"/>
      <c r="D73" s="103"/>
      <c r="E73" s="103"/>
      <c r="F73" s="103"/>
      <c r="G73" s="103"/>
      <c r="H73" s="103"/>
      <c r="I73" s="103"/>
      <c r="J73" s="103"/>
    </row>
    <row r="74" spans="1:24" x14ac:dyDescent="0.2">
      <c r="A74" s="127" t="s">
        <v>28</v>
      </c>
      <c r="B74" s="127"/>
      <c r="C74" s="127"/>
      <c r="E74" s="104" t="s">
        <v>39</v>
      </c>
      <c r="F74" s="104"/>
      <c r="G74" s="104"/>
      <c r="H74" s="104" t="s">
        <v>40</v>
      </c>
      <c r="I74" s="104"/>
      <c r="J74" s="104"/>
    </row>
  </sheetData>
  <mergeCells count="81">
    <mergeCell ref="B57:X57"/>
    <mergeCell ref="A59:C59"/>
    <mergeCell ref="A72:D72"/>
    <mergeCell ref="B2:E2"/>
    <mergeCell ref="B5:E5"/>
    <mergeCell ref="B4:E4"/>
    <mergeCell ref="A24:C24"/>
    <mergeCell ref="Q13:Q15"/>
    <mergeCell ref="A66:C66"/>
    <mergeCell ref="B51:X51"/>
    <mergeCell ref="A62:C62"/>
    <mergeCell ref="B60:X60"/>
    <mergeCell ref="A53:C53"/>
    <mergeCell ref="B64:X64"/>
    <mergeCell ref="A50:C50"/>
    <mergeCell ref="C17:X17"/>
    <mergeCell ref="Y12:Y15"/>
    <mergeCell ref="V12:V15"/>
    <mergeCell ref="W12:W15"/>
    <mergeCell ref="G14:G15"/>
    <mergeCell ref="M12:M15"/>
    <mergeCell ref="K12:K15"/>
    <mergeCell ref="E13:J13"/>
    <mergeCell ref="H14:H15"/>
    <mergeCell ref="X12:X15"/>
    <mergeCell ref="O13:O15"/>
    <mergeCell ref="L12:L15"/>
    <mergeCell ref="N13:N15"/>
    <mergeCell ref="T12:T15"/>
    <mergeCell ref="P13:P15"/>
    <mergeCell ref="D12:J12"/>
    <mergeCell ref="Q1:X1"/>
    <mergeCell ref="B3:E3"/>
    <mergeCell ref="N12:O12"/>
    <mergeCell ref="R13:R15"/>
    <mergeCell ref="M2:O2"/>
    <mergeCell ref="M3:P3"/>
    <mergeCell ref="P12:S12"/>
    <mergeCell ref="B12:B15"/>
    <mergeCell ref="C12:C15"/>
    <mergeCell ref="A11:X11"/>
    <mergeCell ref="D13:D15"/>
    <mergeCell ref="M4:P4"/>
    <mergeCell ref="O6:P6"/>
    <mergeCell ref="C19:X19"/>
    <mergeCell ref="A9:U9"/>
    <mergeCell ref="F14:F15"/>
    <mergeCell ref="A10:U10"/>
    <mergeCell ref="I14:J14"/>
    <mergeCell ref="A18:X18"/>
    <mergeCell ref="S13:S15"/>
    <mergeCell ref="A12:A15"/>
    <mergeCell ref="U12:U15"/>
    <mergeCell ref="E14:E15"/>
    <mergeCell ref="C37:X37"/>
    <mergeCell ref="C22:X22"/>
    <mergeCell ref="A39:C39"/>
    <mergeCell ref="A42:C42"/>
    <mergeCell ref="C46:X46"/>
    <mergeCell ref="A43:C43"/>
    <mergeCell ref="C44:X44"/>
    <mergeCell ref="A45:X45"/>
    <mergeCell ref="A36:C36"/>
    <mergeCell ref="C40:X40"/>
    <mergeCell ref="A27:C27"/>
    <mergeCell ref="A73:J73"/>
    <mergeCell ref="H74:J74"/>
    <mergeCell ref="A21:C21"/>
    <mergeCell ref="A30:C30"/>
    <mergeCell ref="C28:X28"/>
    <mergeCell ref="B31:X31"/>
    <mergeCell ref="A33:C33"/>
    <mergeCell ref="B34:X34"/>
    <mergeCell ref="A68:C68"/>
    <mergeCell ref="A67:C67"/>
    <mergeCell ref="C25:X25"/>
    <mergeCell ref="K69:O69"/>
    <mergeCell ref="B54:X54"/>
    <mergeCell ref="A56:C56"/>
    <mergeCell ref="E74:G74"/>
    <mergeCell ref="A74:C74"/>
  </mergeCells>
  <phoneticPr fontId="1" type="noConversion"/>
  <pageMargins left="1.1811023622047245" right="0.59055118110236227" top="0.59055118110236227" bottom="0.15748031496062992" header="0.43307086614173229" footer="0.51181102362204722"/>
  <pageSetup paperSize="9" scale="50" fitToHeight="0" orientation="landscape" r:id="rId1"/>
  <headerFooter differentFirst="1">
    <oddHeader>&amp;C&amp;P
&amp;R&amp;"Times New Roman,обычный"Продовження додатка 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4</vt:lpstr>
      <vt:lpstr>'4'!Заголовки_для_печати</vt:lpstr>
      <vt:lpstr>'4'!Область_печати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home</cp:lastModifiedBy>
  <cp:lastPrinted>2018-01-03T09:33:32Z</cp:lastPrinted>
  <dcterms:created xsi:type="dcterms:W3CDTF">2011-09-13T12:33:42Z</dcterms:created>
  <dcterms:modified xsi:type="dcterms:W3CDTF">2018-01-03T11:30:54Z</dcterms:modified>
</cp:coreProperties>
</file>