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540" windowWidth="15456" windowHeight="8016"/>
  </bookViews>
  <sheets>
    <sheet name="4" sheetId="6" r:id="rId1"/>
  </sheets>
  <definedNames>
    <definedName name="_xlnm.Print_Area" localSheetId="0">'4'!$A$1:$J$25</definedName>
  </definedNames>
  <calcPr calcId="144525"/>
</workbook>
</file>

<file path=xl/calcChain.xml><?xml version="1.0" encoding="utf-8"?>
<calcChain xmlns="http://schemas.openxmlformats.org/spreadsheetml/2006/main">
  <c r="I11" i="6"/>
  <c r="H11"/>
  <c r="G15"/>
  <c r="I15"/>
  <c r="I13"/>
  <c r="I18"/>
  <c r="I19"/>
  <c r="I17"/>
  <c r="D21"/>
  <c r="H18"/>
  <c r="H12"/>
  <c r="G12"/>
  <c r="H15"/>
  <c r="G21"/>
  <c r="I21"/>
  <c r="D15"/>
  <c r="G22"/>
  <c r="I22"/>
  <c r="H19"/>
  <c r="H20"/>
  <c r="H21"/>
  <c r="D22"/>
  <c r="H22"/>
  <c r="E11"/>
  <c r="E15"/>
  <c r="E17"/>
  <c r="E21"/>
  <c r="E22"/>
</calcChain>
</file>

<file path=xl/sharedStrings.xml><?xml version="1.0" encoding="utf-8"?>
<sst xmlns="http://schemas.openxmlformats.org/spreadsheetml/2006/main" count="70" uniqueCount="48">
  <si>
    <t>№ з/п</t>
  </si>
  <si>
    <t>ВОДОПОСТАЧАННЯ</t>
  </si>
  <si>
    <t>ВОДОВІДВЕДЕННЯ</t>
  </si>
  <si>
    <t>І</t>
  </si>
  <si>
    <t>ІІ</t>
  </si>
  <si>
    <t>Усього за розділом І</t>
  </si>
  <si>
    <t>Усього за розділом ІІ</t>
  </si>
  <si>
    <t>Кількісний показник (одиниця виміру)</t>
  </si>
  <si>
    <t>Найменування заходів (пооб'єктно)</t>
  </si>
  <si>
    <t>Усього за інвестиційним планом</t>
  </si>
  <si>
    <t>1шт.</t>
  </si>
  <si>
    <t>1</t>
  </si>
  <si>
    <t>2</t>
  </si>
  <si>
    <t>3</t>
  </si>
  <si>
    <t>4</t>
  </si>
  <si>
    <t xml:space="preserve">аморт. </t>
  </si>
  <si>
    <t>аморт.</t>
  </si>
  <si>
    <t xml:space="preserve">                                                                                      "____"_______________ 20____ року</t>
  </si>
  <si>
    <t>Кількісний показник (одиниця виміру) зміни</t>
  </si>
  <si>
    <t xml:space="preserve"> - </t>
  </si>
  <si>
    <t>Затверджена ІП</t>
  </si>
  <si>
    <t>Зміни до ІП</t>
  </si>
  <si>
    <t>Будівництво вузла обліку на ВНС майданчик №4</t>
  </si>
  <si>
    <t>Придбання автомобіля (загальний легковий пасажирський)</t>
  </si>
  <si>
    <t>Придбання лабораторного обладнання</t>
  </si>
  <si>
    <t>Придбання   та монтаж перетворювача частоти для повітрядувки на КОС</t>
  </si>
  <si>
    <t>Розробка проекту з встановлення лічильника на виході з КОС</t>
  </si>
  <si>
    <t xml:space="preserve">371 м. </t>
  </si>
  <si>
    <r>
      <t xml:space="preserve">                       </t>
    </r>
    <r>
      <rPr>
        <b/>
        <sz val="14"/>
        <rFont val="Times New Roman"/>
        <family val="1"/>
        <charset val="204"/>
      </rPr>
      <t xml:space="preserve"> Зміни   до     річного  інвестиційного  плану на  2019  рік КП "ПАВЛОГРАДВОДОКАНАЛ"</t>
    </r>
  </si>
  <si>
    <t xml:space="preserve">заг. сума </t>
  </si>
  <si>
    <t xml:space="preserve"> План  фінансування,
 тис. грн (без ПДВ)</t>
  </si>
  <si>
    <t>Скоригований план  фінансування, тис. грн (без ПДВ)</t>
  </si>
  <si>
    <t>Примітка</t>
  </si>
  <si>
    <t>без змін</t>
  </si>
  <si>
    <t xml:space="preserve">Придбання повітрядвуки на КОС </t>
  </si>
  <si>
    <t>Заміна ділянки напірного колектору від КНС№1 (сел.18 Вересня) ,  з ПЕ труб  Д=315 *12 мм - 371м</t>
  </si>
  <si>
    <t>Відхилення (гр7-гр4)</t>
  </si>
  <si>
    <t>додатковий захід, звернення командування військової частини, на території якої проходить колектор, у 2018 році сталося 21 аварія</t>
  </si>
  <si>
    <t xml:space="preserve">  Артеменко М.А.</t>
  </si>
  <si>
    <t>0669315865</t>
  </si>
  <si>
    <t>захід замінено на інший</t>
  </si>
  <si>
    <t>Зменьшення вартості по факту виконаних робіт</t>
  </si>
  <si>
    <t>додатковий захід,завершення будівельних  робіт по реконструкції обєкту, з встановлення електролізної установки для дохлорування питної води гіпохлоритом натрію, замість хлору</t>
  </si>
  <si>
    <t>"Реконструкція водопровідно-насосної станції № 2 на майданчику № 4 в м. Павлоград з впровадженням новітніх технологій доочищення питної води"( завершення будівельно монтажних робіт)</t>
  </si>
  <si>
    <t xml:space="preserve"> по результатам проведення тендеру вартість повітродувки  зменшилась до  1 650 тис.грн. (без ПДВ), згідно  договору  у 2019 році буде сплачено аванс у розмірі 600 тис.грн, економія 200 тис.грн буде спрямована на заміну ділянки колектору</t>
  </si>
  <si>
    <t>Директор КП "Павлоградводоканал"                                                              О.С.Карпець</t>
  </si>
  <si>
    <t>по результатам проведення тендеру</t>
  </si>
  <si>
    <t>по факту укладеного договору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</si>
</sst>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13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55">
    <xf numFmtId="0" fontId="0" fillId="0" borderId="0" xfId="0"/>
    <xf numFmtId="0" fontId="7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49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 applyProtection="1">
      <alignment horizontal="center" vertical="center" wrapText="1"/>
    </xf>
    <xf numFmtId="2" fontId="8" fillId="0" borderId="1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horizontal="left" vertical="top"/>
    </xf>
    <xf numFmtId="0" fontId="3" fillId="0" borderId="0" xfId="0" applyFont="1" applyFill="1" applyAlignment="1">
      <alignment horizontal="left"/>
    </xf>
    <xf numFmtId="16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3" fillId="0" borderId="1" xfId="0" applyFont="1" applyFill="1" applyBorder="1" applyAlignment="1">
      <alignment vertical="center"/>
    </xf>
    <xf numFmtId="2" fontId="12" fillId="0" borderId="0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64" fontId="5" fillId="0" borderId="6" xfId="0" applyNumberFormat="1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8" fillId="0" borderId="1" xfId="0" applyFont="1" applyFill="1" applyBorder="1" applyAlignment="1"/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2" fontId="0" fillId="0" borderId="0" xfId="0" applyNumberFormat="1" applyAlignment="1">
      <alignment horizontal="right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</cellXfs>
  <cellStyles count="3">
    <cellStyle name="Iau?iue" xfId="1"/>
    <cellStyle name="Обычный" xfId="0" builtinId="0"/>
    <cellStyle name="Обычн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"/>
  <sheetViews>
    <sheetView tabSelected="1" topLeftCell="A14" zoomScaleNormal="100" zoomScaleSheetLayoutView="100" workbookViewId="0">
      <selection activeCell="F25" sqref="F25"/>
    </sheetView>
  </sheetViews>
  <sheetFormatPr defaultColWidth="9.109375" defaultRowHeight="13.8"/>
  <cols>
    <col min="1" max="1" width="4.44140625" style="13" customWidth="1"/>
    <col min="2" max="2" width="37.44140625" style="14" customWidth="1"/>
    <col min="3" max="3" width="10.44140625" style="2" customWidth="1"/>
    <col min="4" max="4" width="9.6640625" style="2" customWidth="1"/>
    <col min="5" max="5" width="8.6640625" style="2" customWidth="1"/>
    <col min="6" max="6" width="13.33203125" style="2" customWidth="1"/>
    <col min="7" max="7" width="10.33203125" style="3" customWidth="1"/>
    <col min="8" max="8" width="8.88671875" style="3" customWidth="1"/>
    <col min="9" max="9" width="10.5546875" style="3" customWidth="1"/>
    <col min="10" max="10" width="34.44140625" style="25" customWidth="1"/>
    <col min="11" max="12" width="9.109375" style="3"/>
    <col min="13" max="16384" width="9.109375" style="2"/>
  </cols>
  <sheetData>
    <row r="1" spans="1:11" ht="24" hidden="1" customHeight="1">
      <c r="C1" s="1"/>
      <c r="D1" s="1"/>
      <c r="E1" s="16" t="s">
        <v>17</v>
      </c>
      <c r="F1" s="52"/>
      <c r="G1" s="52"/>
      <c r="H1" s="52"/>
      <c r="I1" s="52"/>
      <c r="J1" s="52"/>
    </row>
    <row r="2" spans="1:11" ht="18.75" customHeight="1">
      <c r="A2" s="49" t="s">
        <v>28</v>
      </c>
      <c r="B2" s="49"/>
      <c r="C2" s="49"/>
      <c r="D2" s="49"/>
      <c r="E2" s="49"/>
      <c r="F2" s="49"/>
      <c r="G2" s="50"/>
      <c r="H2" s="50"/>
      <c r="I2" s="50"/>
      <c r="J2" s="50"/>
    </row>
    <row r="3" spans="1:11" ht="12" customHeight="1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1" ht="23.25" hidden="1" customHeight="1">
      <c r="A4" s="51"/>
      <c r="B4" s="51"/>
      <c r="C4" s="51"/>
      <c r="D4" s="51"/>
      <c r="E4" s="51"/>
      <c r="F4" s="51"/>
      <c r="G4" s="51"/>
      <c r="H4" s="51"/>
      <c r="I4" s="51"/>
      <c r="J4" s="51"/>
    </row>
    <row r="5" spans="1:11" ht="29.25" customHeight="1">
      <c r="A5" s="36" t="s">
        <v>0</v>
      </c>
      <c r="B5" s="36" t="s">
        <v>8</v>
      </c>
      <c r="C5" s="54" t="s">
        <v>20</v>
      </c>
      <c r="D5" s="54"/>
      <c r="E5" s="54"/>
      <c r="F5" s="54" t="s">
        <v>21</v>
      </c>
      <c r="G5" s="54"/>
      <c r="H5" s="54"/>
      <c r="I5" s="44" t="s">
        <v>36</v>
      </c>
      <c r="J5" s="36" t="s">
        <v>32</v>
      </c>
    </row>
    <row r="6" spans="1:11" ht="55.5" customHeight="1">
      <c r="A6" s="38"/>
      <c r="B6" s="38"/>
      <c r="C6" s="36" t="s">
        <v>7</v>
      </c>
      <c r="D6" s="36" t="s">
        <v>30</v>
      </c>
      <c r="E6" s="36"/>
      <c r="F6" s="36" t="s">
        <v>18</v>
      </c>
      <c r="G6" s="36" t="s">
        <v>31</v>
      </c>
      <c r="H6" s="36"/>
      <c r="I6" s="45"/>
      <c r="J6" s="36"/>
    </row>
    <row r="7" spans="1:11" ht="18" customHeight="1">
      <c r="A7" s="38"/>
      <c r="B7" s="38"/>
      <c r="C7" s="37"/>
      <c r="D7" s="36" t="s">
        <v>29</v>
      </c>
      <c r="E7" s="53" t="s">
        <v>15</v>
      </c>
      <c r="F7" s="37"/>
      <c r="G7" s="36" t="s">
        <v>29</v>
      </c>
      <c r="H7" s="53" t="s">
        <v>16</v>
      </c>
      <c r="I7" s="45"/>
      <c r="J7" s="36"/>
    </row>
    <row r="8" spans="1:11" ht="9" customHeight="1">
      <c r="A8" s="38"/>
      <c r="B8" s="38"/>
      <c r="C8" s="37"/>
      <c r="D8" s="36"/>
      <c r="E8" s="53"/>
      <c r="F8" s="37"/>
      <c r="G8" s="36"/>
      <c r="H8" s="53"/>
      <c r="I8" s="46"/>
      <c r="J8" s="36"/>
    </row>
    <row r="9" spans="1:11" ht="16.5" customHeight="1">
      <c r="A9" s="26">
        <v>1</v>
      </c>
      <c r="B9" s="26">
        <v>2</v>
      </c>
      <c r="C9" s="22">
        <v>3</v>
      </c>
      <c r="D9" s="23">
        <v>4</v>
      </c>
      <c r="E9" s="24">
        <v>5</v>
      </c>
      <c r="F9" s="22">
        <v>6</v>
      </c>
      <c r="G9" s="23">
        <v>7</v>
      </c>
      <c r="H9" s="24">
        <v>8</v>
      </c>
      <c r="I9" s="27">
        <v>9</v>
      </c>
      <c r="J9" s="23">
        <v>10</v>
      </c>
    </row>
    <row r="10" spans="1:11" ht="12" customHeight="1">
      <c r="A10" s="15" t="s">
        <v>3</v>
      </c>
      <c r="B10" s="35" t="s">
        <v>1</v>
      </c>
      <c r="C10" s="34"/>
      <c r="D10" s="34"/>
      <c r="E10" s="34"/>
      <c r="F10" s="34"/>
      <c r="G10" s="43"/>
      <c r="H10" s="43"/>
      <c r="I10" s="43"/>
      <c r="J10" s="43"/>
    </row>
    <row r="11" spans="1:11" ht="34.5" customHeight="1">
      <c r="A11" s="4" t="s">
        <v>11</v>
      </c>
      <c r="B11" s="5" t="s">
        <v>22</v>
      </c>
      <c r="C11" s="21" t="s">
        <v>10</v>
      </c>
      <c r="D11" s="6">
        <v>203.75</v>
      </c>
      <c r="E11" s="6">
        <f>D11</f>
        <v>203.75</v>
      </c>
      <c r="F11" s="6" t="s">
        <v>10</v>
      </c>
      <c r="G11" s="6">
        <v>135.38999999999999</v>
      </c>
      <c r="H11" s="6">
        <f>G11</f>
        <v>135.38999999999999</v>
      </c>
      <c r="I11" s="9">
        <f>G11-D11</f>
        <v>-68.360000000000014</v>
      </c>
      <c r="J11" s="7" t="s">
        <v>41</v>
      </c>
      <c r="K11" s="12"/>
    </row>
    <row r="12" spans="1:11" ht="32.25" customHeight="1">
      <c r="A12" s="4" t="s">
        <v>12</v>
      </c>
      <c r="B12" s="5" t="s">
        <v>23</v>
      </c>
      <c r="C12" s="21" t="s">
        <v>10</v>
      </c>
      <c r="D12" s="6">
        <v>224</v>
      </c>
      <c r="E12" s="6">
        <v>224</v>
      </c>
      <c r="F12" s="21" t="s">
        <v>10</v>
      </c>
      <c r="G12" s="6">
        <f>E12</f>
        <v>224</v>
      </c>
      <c r="H12" s="6">
        <f>D12</f>
        <v>224</v>
      </c>
      <c r="I12" s="9">
        <v>0</v>
      </c>
      <c r="J12" s="4" t="s">
        <v>33</v>
      </c>
      <c r="K12" s="12"/>
    </row>
    <row r="13" spans="1:11" ht="15.75" customHeight="1">
      <c r="A13" s="4" t="s">
        <v>13</v>
      </c>
      <c r="B13" s="5" t="s">
        <v>24</v>
      </c>
      <c r="C13" s="21" t="s">
        <v>10</v>
      </c>
      <c r="D13" s="6">
        <v>124</v>
      </c>
      <c r="E13" s="6">
        <v>124</v>
      </c>
      <c r="F13" s="21" t="s">
        <v>10</v>
      </c>
      <c r="G13" s="6">
        <v>0</v>
      </c>
      <c r="H13" s="6">
        <v>0</v>
      </c>
      <c r="I13" s="9">
        <f>G13-D13</f>
        <v>-124</v>
      </c>
      <c r="J13" s="4" t="s">
        <v>40</v>
      </c>
      <c r="K13" s="12"/>
    </row>
    <row r="14" spans="1:11" ht="99" customHeight="1">
      <c r="A14" s="4" t="s">
        <v>14</v>
      </c>
      <c r="B14" s="5" t="s">
        <v>43</v>
      </c>
      <c r="C14" s="21" t="s">
        <v>19</v>
      </c>
      <c r="D14" s="6" t="s">
        <v>19</v>
      </c>
      <c r="E14" s="6" t="s">
        <v>19</v>
      </c>
      <c r="F14" s="21" t="s">
        <v>10</v>
      </c>
      <c r="G14" s="6">
        <v>199.77</v>
      </c>
      <c r="H14" s="6">
        <v>199.77</v>
      </c>
      <c r="I14" s="9">
        <v>199.77</v>
      </c>
      <c r="J14" s="28" t="s">
        <v>42</v>
      </c>
      <c r="K14" s="12"/>
    </row>
    <row r="15" spans="1:11">
      <c r="A15" s="34" t="s">
        <v>5</v>
      </c>
      <c r="B15" s="34"/>
      <c r="C15" s="34"/>
      <c r="D15" s="19">
        <f>SUM(D11:D13)</f>
        <v>551.75</v>
      </c>
      <c r="E15" s="19">
        <f>SUM(E11:E13)</f>
        <v>551.75</v>
      </c>
      <c r="F15" s="19"/>
      <c r="G15" s="19">
        <f>SUM(G11:G14)</f>
        <v>559.16</v>
      </c>
      <c r="H15" s="19">
        <f>SUM(H11:H14)</f>
        <v>559.16</v>
      </c>
      <c r="I15" s="9">
        <f>G15-D15</f>
        <v>7.4099999999999682</v>
      </c>
      <c r="J15" s="4"/>
    </row>
    <row r="16" spans="1:11" ht="16.2" customHeight="1">
      <c r="A16" s="20" t="s">
        <v>4</v>
      </c>
      <c r="B16" s="35" t="s">
        <v>2</v>
      </c>
      <c r="C16" s="34"/>
      <c r="D16" s="34"/>
      <c r="E16" s="34"/>
      <c r="F16" s="34"/>
      <c r="G16" s="34"/>
      <c r="H16" s="34"/>
      <c r="I16" s="34"/>
      <c r="J16" s="34"/>
    </row>
    <row r="17" spans="1:11" ht="107.25" customHeight="1">
      <c r="A17" s="4" t="s">
        <v>11</v>
      </c>
      <c r="B17" s="5" t="s">
        <v>34</v>
      </c>
      <c r="C17" s="8" t="s">
        <v>10</v>
      </c>
      <c r="D17" s="10">
        <v>800</v>
      </c>
      <c r="E17" s="10">
        <f>D17</f>
        <v>800</v>
      </c>
      <c r="F17" s="10" t="s">
        <v>10</v>
      </c>
      <c r="G17" s="6">
        <v>600</v>
      </c>
      <c r="H17" s="6">
        <v>600</v>
      </c>
      <c r="I17" s="6">
        <f>G17-D17</f>
        <v>-200</v>
      </c>
      <c r="J17" s="29" t="s">
        <v>44</v>
      </c>
      <c r="K17" s="30"/>
    </row>
    <row r="18" spans="1:11" ht="30" customHeight="1">
      <c r="A18" s="4" t="s">
        <v>12</v>
      </c>
      <c r="B18" s="11" t="s">
        <v>25</v>
      </c>
      <c r="C18" s="9" t="s">
        <v>10</v>
      </c>
      <c r="D18" s="6">
        <v>228.48</v>
      </c>
      <c r="E18" s="6">
        <v>228.48</v>
      </c>
      <c r="F18" s="6" t="s">
        <v>10</v>
      </c>
      <c r="G18" s="6">
        <v>250</v>
      </c>
      <c r="H18" s="6">
        <f>G18</f>
        <v>250</v>
      </c>
      <c r="I18" s="6">
        <f>G18-D18</f>
        <v>21.52000000000001</v>
      </c>
      <c r="J18" s="6" t="s">
        <v>46</v>
      </c>
    </row>
    <row r="19" spans="1:11" ht="29.25" customHeight="1">
      <c r="A19" s="4" t="s">
        <v>13</v>
      </c>
      <c r="B19" s="11" t="s">
        <v>26</v>
      </c>
      <c r="C19" s="9" t="s">
        <v>10</v>
      </c>
      <c r="D19" s="6">
        <v>16.690000000000001</v>
      </c>
      <c r="E19" s="6">
        <v>16.690000000000001</v>
      </c>
      <c r="F19" s="6" t="s">
        <v>10</v>
      </c>
      <c r="G19" s="6">
        <v>15.16</v>
      </c>
      <c r="H19" s="6">
        <f>G19</f>
        <v>15.16</v>
      </c>
      <c r="I19" s="6">
        <f>G19-D19</f>
        <v>-1.5300000000000011</v>
      </c>
      <c r="J19" s="31" t="s">
        <v>47</v>
      </c>
    </row>
    <row r="20" spans="1:11" ht="63.75" customHeight="1">
      <c r="A20" s="7" t="s">
        <v>14</v>
      </c>
      <c r="B20" s="18" t="s">
        <v>35</v>
      </c>
      <c r="C20" s="21" t="s">
        <v>19</v>
      </c>
      <c r="D20" s="21" t="s">
        <v>19</v>
      </c>
      <c r="E20" s="21" t="s">
        <v>19</v>
      </c>
      <c r="F20" s="6" t="s">
        <v>27</v>
      </c>
      <c r="G20" s="6">
        <v>209.33</v>
      </c>
      <c r="H20" s="6">
        <f>G20</f>
        <v>209.33</v>
      </c>
      <c r="I20" s="6">
        <v>209.33</v>
      </c>
      <c r="J20" s="29" t="s">
        <v>37</v>
      </c>
    </row>
    <row r="21" spans="1:11">
      <c r="A21" s="34" t="s">
        <v>6</v>
      </c>
      <c r="B21" s="34"/>
      <c r="C21" s="34"/>
      <c r="D21" s="19">
        <f>D19+D18+D17</f>
        <v>1045.17</v>
      </c>
      <c r="E21" s="19">
        <f>SUM(E17:E20)</f>
        <v>1045.17</v>
      </c>
      <c r="F21" s="19"/>
      <c r="G21" s="19">
        <f>G20+G19+G18+G17</f>
        <v>1074.49</v>
      </c>
      <c r="H21" s="19">
        <f>SUM(H17:H20)</f>
        <v>1074.49</v>
      </c>
      <c r="I21" s="6">
        <f>G21-D21</f>
        <v>29.319999999999936</v>
      </c>
      <c r="J21" s="19"/>
    </row>
    <row r="22" spans="1:11">
      <c r="A22" s="33" t="s">
        <v>9</v>
      </c>
      <c r="B22" s="33"/>
      <c r="C22" s="33"/>
      <c r="D22" s="19">
        <f>D21+D15</f>
        <v>1596.92</v>
      </c>
      <c r="E22" s="19">
        <f>E21+E15</f>
        <v>1596.92</v>
      </c>
      <c r="F22" s="19"/>
      <c r="G22" s="19">
        <f>G21+G15</f>
        <v>1633.65</v>
      </c>
      <c r="H22" s="19">
        <f>H21+H15</f>
        <v>1633.65</v>
      </c>
      <c r="I22" s="6">
        <f>G22-D22</f>
        <v>36.730000000000018</v>
      </c>
      <c r="J22" s="19"/>
    </row>
    <row r="23" spans="1:11" ht="15.75" customHeight="1">
      <c r="A23" s="41"/>
      <c r="B23" s="42"/>
      <c r="C23" s="42"/>
      <c r="D23" s="42"/>
      <c r="E23" s="42"/>
      <c r="F23" s="42"/>
      <c r="G23" s="42"/>
      <c r="H23" s="42"/>
      <c r="I23" s="42"/>
      <c r="J23" s="42"/>
    </row>
    <row r="24" spans="1:11" ht="27.75" customHeight="1">
      <c r="A24" s="39" t="s">
        <v>45</v>
      </c>
      <c r="B24" s="40"/>
      <c r="C24" s="40"/>
      <c r="D24" s="40"/>
      <c r="E24" s="40"/>
      <c r="F24" s="40"/>
      <c r="G24" s="40"/>
      <c r="H24" s="40"/>
      <c r="I24" s="40"/>
      <c r="J24" s="40"/>
    </row>
    <row r="25" spans="1:11" ht="21.75" customHeight="1">
      <c r="A25" s="32" t="s">
        <v>38</v>
      </c>
      <c r="B25" s="32"/>
      <c r="C25" s="32"/>
      <c r="D25" s="32"/>
      <c r="E25" s="32"/>
      <c r="F25" s="17"/>
    </row>
    <row r="26" spans="1:11">
      <c r="A26" s="47" t="s">
        <v>39</v>
      </c>
      <c r="B26" s="48"/>
    </row>
  </sheetData>
  <mergeCells count="25">
    <mergeCell ref="A2:J4"/>
    <mergeCell ref="F1:J1"/>
    <mergeCell ref="G6:H6"/>
    <mergeCell ref="G7:G8"/>
    <mergeCell ref="E7:E8"/>
    <mergeCell ref="H7:H8"/>
    <mergeCell ref="F5:H5"/>
    <mergeCell ref="C5:E5"/>
    <mergeCell ref="J5:J8"/>
    <mergeCell ref="B10:J10"/>
    <mergeCell ref="I5:I8"/>
    <mergeCell ref="F6:F8"/>
    <mergeCell ref="D7:D8"/>
    <mergeCell ref="D6:E6"/>
    <mergeCell ref="A26:B26"/>
    <mergeCell ref="A25:E25"/>
    <mergeCell ref="A22:C22"/>
    <mergeCell ref="A21:C21"/>
    <mergeCell ref="A15:C15"/>
    <mergeCell ref="B16:J16"/>
    <mergeCell ref="C6:C8"/>
    <mergeCell ref="A5:A8"/>
    <mergeCell ref="B5:B8"/>
    <mergeCell ref="A24:J24"/>
    <mergeCell ref="A23:J23"/>
  </mergeCells>
  <phoneticPr fontId="1" type="noConversion"/>
  <pageMargins left="0.39370078740157483" right="0.19685039370078741" top="0.19685039370078741" bottom="0.15748031496062992" header="0.43307086614173229" footer="0.51181102362204722"/>
  <pageSetup paperSize="9" scale="80" orientation="landscape" r:id="rId1"/>
  <headerFooter differentFirst="1">
    <oddHeader>&amp;C&amp;P
&amp;R&amp;"Times New Roman,обычный"Продовження додатка 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</vt:lpstr>
      <vt:lpstr>'4'!Область_печати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user</cp:lastModifiedBy>
  <cp:lastPrinted>2019-07-24T15:52:11Z</cp:lastPrinted>
  <dcterms:created xsi:type="dcterms:W3CDTF">2011-09-13T12:33:42Z</dcterms:created>
  <dcterms:modified xsi:type="dcterms:W3CDTF">2019-08-06T12:27:22Z</dcterms:modified>
</cp:coreProperties>
</file>