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540" windowWidth="20640" windowHeight="8010"/>
  </bookViews>
  <sheets>
    <sheet name="4" sheetId="6" r:id="rId1"/>
  </sheets>
  <definedNames>
    <definedName name="_xlnm.Print_Titles" localSheetId="0">'4'!$16:$16</definedName>
    <definedName name="_xlnm.Print_Area" localSheetId="0">'4'!$A$1:$X$78</definedName>
  </definedNames>
  <calcPr calcId="144525"/>
</workbook>
</file>

<file path=xl/calcChain.xml><?xml version="1.0" encoding="utf-8"?>
<calcChain xmlns="http://schemas.openxmlformats.org/spreadsheetml/2006/main">
  <c r="R71" i="6" l="1"/>
  <c r="S71" i="6"/>
  <c r="Q71" i="6"/>
  <c r="O71" i="6"/>
  <c r="N65" i="6"/>
  <c r="N64" i="6"/>
  <c r="X47" i="6"/>
  <c r="X70" i="6"/>
  <c r="R70" i="6"/>
  <c r="R69" i="6"/>
  <c r="M70" i="6"/>
  <c r="N70" i="6"/>
  <c r="N69" i="6"/>
  <c r="M69" i="6"/>
  <c r="E70" i="6"/>
  <c r="D70" i="6"/>
  <c r="E69" i="6"/>
  <c r="Q62" i="6"/>
  <c r="S62" i="6"/>
  <c r="S60" i="6"/>
  <c r="Q61" i="6"/>
  <c r="M62" i="6"/>
  <c r="N62" i="6"/>
  <c r="O62" i="6"/>
  <c r="N61" i="6"/>
  <c r="O60" i="6"/>
  <c r="M61" i="6"/>
  <c r="M60" i="6"/>
  <c r="E62" i="6"/>
  <c r="D62" i="6"/>
  <c r="E61" i="6"/>
  <c r="E60" i="6"/>
  <c r="D58" i="6"/>
  <c r="E57" i="6"/>
  <c r="E58" i="6" s="1"/>
  <c r="D55" i="6"/>
  <c r="D71" i="6" s="1"/>
  <c r="E54" i="6"/>
  <c r="M54" i="6" s="1"/>
  <c r="D65" i="6"/>
  <c r="M64" i="6"/>
  <c r="S64" i="6" s="1"/>
  <c r="S65" i="6" s="1"/>
  <c r="E64" i="6"/>
  <c r="E65" i="6" s="1"/>
  <c r="E68" i="6"/>
  <c r="M68" i="6" s="1"/>
  <c r="W52" i="6"/>
  <c r="X52" i="6"/>
  <c r="D52" i="6"/>
  <c r="E51" i="6"/>
  <c r="E52" i="6" s="1"/>
  <c r="X40" i="6"/>
  <c r="D40" i="6"/>
  <c r="O45" i="6"/>
  <c r="S45" i="6" s="1"/>
  <c r="S46" i="6" s="1"/>
  <c r="E45" i="6"/>
  <c r="M55" i="6" l="1"/>
  <c r="N54" i="6"/>
  <c r="N68" i="6"/>
  <c r="M65" i="6"/>
  <c r="E55" i="6"/>
  <c r="E71" i="6" s="1"/>
  <c r="M57" i="6"/>
  <c r="N57" i="6" s="1"/>
  <c r="N58" i="6" s="1"/>
  <c r="M58" i="6" l="1"/>
  <c r="M71" i="6" s="1"/>
  <c r="P57" i="6"/>
  <c r="P58" i="6" s="1"/>
  <c r="P54" i="6"/>
  <c r="P55" i="6" s="1"/>
  <c r="P71" i="6" s="1"/>
  <c r="N55" i="6"/>
  <c r="N71" i="6" s="1"/>
  <c r="R68" i="6"/>
  <c r="O39" i="6" l="1"/>
  <c r="S39" i="6" s="1"/>
  <c r="O40" i="6"/>
  <c r="M39" i="6"/>
  <c r="M37" i="6"/>
  <c r="N37" i="6" s="1"/>
  <c r="S37" i="6" s="1"/>
  <c r="M38" i="6"/>
  <c r="N38" i="6" s="1"/>
  <c r="S38" i="6" s="1"/>
  <c r="M36" i="6"/>
  <c r="M40" i="6" s="1"/>
  <c r="E37" i="6"/>
  <c r="E38" i="6"/>
  <c r="E36" i="6"/>
  <c r="R22" i="6"/>
  <c r="T22" i="6"/>
  <c r="X22" i="6"/>
  <c r="D22" i="6"/>
  <c r="E21" i="6"/>
  <c r="M21" i="6" s="1"/>
  <c r="E30" i="6"/>
  <c r="M30" i="6" s="1"/>
  <c r="E40" i="6" l="1"/>
  <c r="O21" i="6"/>
  <c r="O22" i="6" s="1"/>
  <c r="Q21" i="6"/>
  <c r="Q22" i="6" s="1"/>
  <c r="W71" i="6"/>
  <c r="W72" i="6" s="1"/>
  <c r="X71" i="6"/>
  <c r="M51" i="6"/>
  <c r="N51" i="6" l="1"/>
  <c r="M52" i="6"/>
  <c r="X72" i="6"/>
  <c r="O30" i="6"/>
  <c r="P30" i="6" s="1"/>
  <c r="N36" i="6"/>
  <c r="N20" i="6"/>
  <c r="N22" i="6" s="1"/>
  <c r="Q51" i="6" l="1"/>
  <c r="Q52" i="6" s="1"/>
  <c r="N52" i="6"/>
  <c r="N40" i="6"/>
  <c r="S36" i="6"/>
  <c r="S40" i="6" s="1"/>
  <c r="E20" i="6"/>
  <c r="M20" i="6" l="1"/>
  <c r="M22" i="6" s="1"/>
  <c r="E22" i="6"/>
  <c r="Q47" i="6" l="1"/>
  <c r="R47" i="6"/>
  <c r="E31" i="6"/>
  <c r="M31" i="6"/>
  <c r="O31" i="6"/>
  <c r="O47" i="6" s="1"/>
  <c r="O72" i="6" s="1"/>
  <c r="P31" i="6"/>
  <c r="D31" i="6"/>
  <c r="S47" i="6"/>
  <c r="E46" i="6"/>
  <c r="D46" i="6"/>
  <c r="D47" i="6" l="1"/>
  <c r="P47" i="6"/>
  <c r="P72" i="6" s="1"/>
  <c r="M45" i="6"/>
  <c r="M46" i="6" l="1"/>
  <c r="N46" i="6" s="1"/>
  <c r="N47" i="6" s="1"/>
  <c r="R72" i="6"/>
  <c r="S72" i="6"/>
  <c r="N72" i="6" l="1"/>
  <c r="Q72" i="6" l="1"/>
  <c r="E47" i="6"/>
  <c r="E72" i="6" s="1"/>
  <c r="D72" i="6"/>
  <c r="M47" i="6"/>
  <c r="M72" i="6" s="1"/>
</calcChain>
</file>

<file path=xl/sharedStrings.xml><?xml version="1.0" encoding="utf-8"?>
<sst xmlns="http://schemas.openxmlformats.org/spreadsheetml/2006/main" count="152" uniqueCount="139">
  <si>
    <t>№ з/п</t>
  </si>
  <si>
    <t>(підпис)</t>
  </si>
  <si>
    <t>І кв.</t>
  </si>
  <si>
    <t>ІІ кв.</t>
  </si>
  <si>
    <t>ІІІ кв.</t>
  </si>
  <si>
    <t>ІV кв.</t>
  </si>
  <si>
    <t xml:space="preserve">загальна сума </t>
  </si>
  <si>
    <t>ВОДОПОСТАЧАННЯ</t>
  </si>
  <si>
    <t>ВОДОВІДВЕДЕННЯ</t>
  </si>
  <si>
    <t>виробничі інвестиції з прибутку</t>
  </si>
  <si>
    <t>що не підлягають поверненню</t>
  </si>
  <si>
    <t>що підлягають поверненню</t>
  </si>
  <si>
    <t>отримані у планованому періоді бюджетні кошти, що не підлягають поверненню</t>
  </si>
  <si>
    <t xml:space="preserve">ПОГОДЖЕНО </t>
  </si>
  <si>
    <t xml:space="preserve">ЗАТВЕРДЖЕНО                         </t>
  </si>
  <si>
    <t>__________________________________</t>
  </si>
  <si>
    <t>(посадова особа ліцензіата)</t>
  </si>
  <si>
    <t>"____"_______________ 20____ року</t>
  </si>
  <si>
    <t xml:space="preserve">(найменування ліцензіата) </t>
  </si>
  <si>
    <t>з урахуванням:</t>
  </si>
  <si>
    <t>І</t>
  </si>
  <si>
    <t>Заходи щодо забезпечення технологічного та/або комерційного обліку ресурсів, з них:</t>
  </si>
  <si>
    <t>Заходи щодо зменшення обсягу витрат води на технологічні потреби, з них:</t>
  </si>
  <si>
    <t>Заходи щодо підвищення екологічної безпеки та охорони навколишнього середовища, з них:</t>
  </si>
  <si>
    <t>Заходи зі зниження питомих витрат, а також втрат ресурсів, з них:</t>
  </si>
  <si>
    <t>Заходи щодо модернізації та закупівлі транспортних засобів спеціального та спеціалізованого призначення, з них:</t>
  </si>
  <si>
    <t>Інші заходи, з них:</t>
  </si>
  <si>
    <t>ІІ</t>
  </si>
  <si>
    <t>(посада відповідального виконавця)</t>
  </si>
  <si>
    <t xml:space="preserve"> інші залучені кошти, отримані у планованому  періоді, з них:</t>
  </si>
  <si>
    <t>Заходи щодо підвищення якості послуг з централізованого водопостачання, з них:</t>
  </si>
  <si>
    <t>Заходи зі зниження питомих витрат,  а також втрат ресурсів, з них:</t>
  </si>
  <si>
    <t>Усього за розділом І</t>
  </si>
  <si>
    <t>Усього за розділом ІІ</t>
  </si>
  <si>
    <t>Кількісний показник (одиниця виміру)</t>
  </si>
  <si>
    <t>Строк окупності (місяців)*</t>
  </si>
  <si>
    <t>Примітки:</t>
  </si>
  <si>
    <t>* Суми витрат по заходах та економічний ефект від їх впровадження  при розрахунку строку окупності враховувати без ПДВ.</t>
  </si>
  <si>
    <t>** Складові розрахунку економічного ефекту від впровадження  заходів враховувати без ПДВ.</t>
  </si>
  <si>
    <t xml:space="preserve">                 (підпис)</t>
  </si>
  <si>
    <r>
      <t xml:space="preserve">       (прізвище, ім</t>
    </r>
    <r>
      <rPr>
        <sz val="8"/>
        <rFont val="Calibri"/>
        <family val="2"/>
        <charset val="204"/>
      </rPr>
      <t>’</t>
    </r>
    <r>
      <rPr>
        <sz val="8"/>
        <rFont val="Times New Roman"/>
        <family val="1"/>
        <charset val="204"/>
      </rPr>
      <t>я, по батькові)</t>
    </r>
  </si>
  <si>
    <t>Економія паливно-енергетичних ресурсів            (кВт/год/рік)</t>
  </si>
  <si>
    <t>(П.І.Б.)</t>
  </si>
  <si>
    <t>№ аркуша обґрунтовуючих матеріалів</t>
  </si>
  <si>
    <t>Усього за підпунктом 1.1</t>
  </si>
  <si>
    <t>Усього за підпунктом 1.2</t>
  </si>
  <si>
    <t>Усього за підпунктом 1.3</t>
  </si>
  <si>
    <t>1.4</t>
  </si>
  <si>
    <t>Усього за підпунктом 1.4</t>
  </si>
  <si>
    <t>Усього за підпунктом 1.5</t>
  </si>
  <si>
    <t>1.5</t>
  </si>
  <si>
    <t xml:space="preserve">  1.3</t>
  </si>
  <si>
    <t>1.2</t>
  </si>
  <si>
    <t>1.1</t>
  </si>
  <si>
    <t xml:space="preserve">  2.1</t>
  </si>
  <si>
    <t xml:space="preserve">  2.2</t>
  </si>
  <si>
    <t>Усього за підпунктом 2.1</t>
  </si>
  <si>
    <t xml:space="preserve"> Усього за підпунктом  2.2</t>
  </si>
  <si>
    <t>2.4</t>
  </si>
  <si>
    <t>1.6</t>
  </si>
  <si>
    <t>Усього за підпунктом 1.8</t>
  </si>
  <si>
    <t xml:space="preserve">  2.3</t>
  </si>
  <si>
    <t xml:space="preserve"> Усього за підпунктом 2.3</t>
  </si>
  <si>
    <t>Усього за підпунктом  2.4</t>
  </si>
  <si>
    <t>2.5</t>
  </si>
  <si>
    <t>Усього за підпунктом  2.5</t>
  </si>
  <si>
    <t>2.6</t>
  </si>
  <si>
    <t>Усього за підпунктом 2.6</t>
  </si>
  <si>
    <t>Додаток  4                                                                                               до  Порядку розроблення, погодження та затвердження  інвестиційних програм суб’єктів господарювання у сфері  централізованого водопостачання та водовідведення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</si>
  <si>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</si>
  <si>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                тис. грн (без ПДВ)</t>
  </si>
  <si>
    <t>Найменування заходів (пооб'єктно)</t>
  </si>
  <si>
    <t>аморти   заційні відраху   вання</t>
  </si>
  <si>
    <t>отримані у планованому періоді позичкові кошти фінансових установ, що підлягають поверненню</t>
  </si>
  <si>
    <t xml:space="preserve"> Сума позичкових коштів та відсотків за їх  використання, що підлягає поверненню у планованому періоді,            тис. грн              (без ПДВ)</t>
  </si>
  <si>
    <t xml:space="preserve"> Сума інших залучених коштів, що підлягає поверненню у планованому періоді,          тис. грн          (без ПДВ)</t>
  </si>
  <si>
    <t>Кошти, що враховуються    у структурі тарифів           гр.5 + гр.6. +      гр. 11 + гр. 12      тис. грн           (без ПДВ)</t>
  </si>
  <si>
    <t>підряд ний</t>
  </si>
  <si>
    <t>госпо          дарський  (вартість    матеріальних ресурсів)</t>
  </si>
  <si>
    <t>Графік здійснення заходів та використання коштів на планований період,                     тис. грн (без ПДВ)</t>
  </si>
  <si>
    <t>Економія фонду заробітної плати                                                                          (тис. грн/рік)</t>
  </si>
  <si>
    <t>Економічний ефект (тис. грн )**</t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</si>
  <si>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водопостачання, з урахуванням:</t>
    </r>
  </si>
  <si>
    <t>Заходи щодо впровадження та розвитку інформаційних технологій, з них:</t>
  </si>
  <si>
    <t>Усього за інвестиційним планом</t>
  </si>
  <si>
    <t>Директор КП"ПАВЛОГРАДВОДОКАНАЛ"</t>
  </si>
  <si>
    <t>Карпець О.С.</t>
  </si>
  <si>
    <t xml:space="preserve">                                    КП "ПАВЛОГРАДВОДОКАНАЛ"</t>
  </si>
  <si>
    <t>1.1.1</t>
  </si>
  <si>
    <t>Заміна вводів водопостачання на багатоповерхові будинки</t>
  </si>
  <si>
    <t>1.4.1.</t>
  </si>
  <si>
    <t>3шт.</t>
  </si>
  <si>
    <t xml:space="preserve">  1.8.1</t>
  </si>
  <si>
    <t>1шт.</t>
  </si>
  <si>
    <t xml:space="preserve">1.6.1 </t>
  </si>
  <si>
    <t>Усього за підпунктом 1.6</t>
  </si>
  <si>
    <t>Усього за підпунктом 1.7</t>
  </si>
  <si>
    <t xml:space="preserve">1.7 </t>
  </si>
  <si>
    <t xml:space="preserve">1.8  </t>
  </si>
  <si>
    <t>Інші заходи з них;</t>
  </si>
  <si>
    <r>
      <t xml:space="preserve">                   </t>
    </r>
    <r>
      <rPr>
        <u/>
        <sz val="10"/>
        <rFont val="Times New Roman"/>
        <family val="1"/>
        <charset val="204"/>
      </rPr>
      <t xml:space="preserve"> Провідний інженер ВТВ         </t>
    </r>
    <r>
      <rPr>
        <sz val="10"/>
        <rFont val="Times New Roman"/>
        <family val="1"/>
        <charset val="204"/>
      </rPr>
      <t xml:space="preserve">                                      ___________________                                                        </t>
    </r>
    <r>
      <rPr>
        <u/>
        <sz val="10"/>
        <rFont val="Times New Roman"/>
        <family val="1"/>
        <charset val="204"/>
      </rPr>
      <t>Артеменко М.А.</t>
    </r>
  </si>
  <si>
    <t xml:space="preserve">Диспетчеризація  та автоматизація КНС </t>
  </si>
  <si>
    <r>
      <t xml:space="preserve"> Будівництво, реконструкція та модернізація об</t>
    </r>
    <r>
      <rPr>
        <b/>
        <sz val="11"/>
        <rFont val="Calibri"/>
        <family val="2"/>
        <charset val="204"/>
      </rPr>
      <t>’</t>
    </r>
    <r>
      <rPr>
        <b/>
        <sz val="11"/>
        <rFont val="Times New Roman"/>
        <family val="1"/>
        <charset val="204"/>
      </rPr>
      <t>єктів водовідведення, з урахуванням:</t>
    </r>
  </si>
  <si>
    <t>5шт.</t>
  </si>
  <si>
    <t xml:space="preserve">                                   Річний  інвестиційний план на  2018  рік (зміни)</t>
  </si>
  <si>
    <t>45шт.</t>
  </si>
  <si>
    <t>Розробка проекту "Технічне переоснащення системи опалення на ВНС -2го підйому майданчик №4 с.Малоолесандрівка, вул.Вишнева,2в-капітальний ремонт"</t>
  </si>
  <si>
    <t>1.1.2</t>
  </si>
  <si>
    <t>Розробка проекту "Реконструкція ВНС №2 на майданчику №4 в м.Павлоград з впровадженням новітніх  технологій доочистки питної води"</t>
  </si>
  <si>
    <t>1.6.2</t>
  </si>
  <si>
    <t>1.6.3</t>
  </si>
  <si>
    <t xml:space="preserve"> Придбання гідравлічної станції SUPER ASPID DOA (Італія).</t>
  </si>
  <si>
    <t>Рукав високого тиску з швидко-роз’ємними з’єднаннями закритого типу L=10 м підготовлений.</t>
  </si>
  <si>
    <t>2шт.</t>
  </si>
  <si>
    <t>1шт</t>
  </si>
  <si>
    <t>Встановлення газобалонного обладнання (ГБО) на автомобілі</t>
  </si>
  <si>
    <t>1.6.4</t>
  </si>
  <si>
    <t>Встановлення системи відеонагляду на ВНС "Північна"</t>
  </si>
  <si>
    <t>2.1.1</t>
  </si>
  <si>
    <t>2.6.1</t>
  </si>
  <si>
    <t>Придбання пошукового приладу АПГК-015/2</t>
  </si>
  <si>
    <t>2.5.1</t>
  </si>
  <si>
    <t>Заміна ділянки напірного колектору від КНС№1 (сел.18 Вересня) , яка проходить по території військової частини з ПЕ труб  Д=315 *12 мм -491м</t>
  </si>
  <si>
    <t>491м.</t>
  </si>
  <si>
    <t xml:space="preserve">  2.2.1</t>
  </si>
  <si>
    <t>Придбання електролічильників EPQS 122.2317 на КНС№3</t>
  </si>
  <si>
    <t xml:space="preserve">Придбання компьютерної  та оргтехніки </t>
  </si>
  <si>
    <t xml:space="preserve">  2.3.1</t>
  </si>
  <si>
    <t>2.4.1</t>
  </si>
  <si>
    <t>Заміна обладнання на автомобілі  КО -512</t>
  </si>
  <si>
    <t>2.4.2</t>
  </si>
  <si>
    <t>1 шт.</t>
  </si>
  <si>
    <t>2.6.2</t>
  </si>
  <si>
    <t>Ремонт покрівлі АБК</t>
  </si>
  <si>
    <t>383м2</t>
  </si>
  <si>
    <t>Перший заступник міського голови</t>
  </si>
  <si>
    <t>В.С.Мовчан</t>
  </si>
  <si>
    <t>___________________ 20____ року</t>
  </si>
  <si>
    <t>Придбання гідравлічної шламової помпи SP35 виробництва фірми DOA (Італія)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</si>
</sst>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.00_ ;\-#,##0.00\ "/>
  </numFmts>
  <fonts count="25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Calibri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  <font>
      <sz val="11"/>
      <color theme="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86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44" fontId="8" fillId="0" borderId="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/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9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top" wrapText="1"/>
    </xf>
    <xf numFmtId="0" fontId="15" fillId="0" borderId="0" xfId="0" applyFont="1" applyFill="1" applyAlignment="1">
      <alignment horizontal="left"/>
    </xf>
    <xf numFmtId="0" fontId="17" fillId="0" borderId="0" xfId="0" applyFont="1" applyFill="1"/>
    <xf numFmtId="0" fontId="0" fillId="0" borderId="0" xfId="0" applyFill="1"/>
    <xf numFmtId="0" fontId="18" fillId="0" borderId="0" xfId="0" applyFont="1" applyFill="1"/>
    <xf numFmtId="0" fontId="3" fillId="0" borderId="0" xfId="0" applyFont="1" applyFill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0" fillId="0" borderId="0" xfId="0" applyFill="1" applyAlignment="1">
      <alignment wrapText="1"/>
    </xf>
    <xf numFmtId="0" fontId="3" fillId="0" borderId="0" xfId="0" applyFont="1" applyFill="1" applyBorder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5" fillId="0" borderId="0" xfId="0" applyFont="1" applyFill="1" applyBorder="1" applyAlignment="1"/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9" fillId="0" borderId="0" xfId="0" applyFont="1" applyFill="1"/>
    <xf numFmtId="0" fontId="3" fillId="0" borderId="0" xfId="0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 vertical="center"/>
    </xf>
    <xf numFmtId="44" fontId="20" fillId="0" borderId="1" xfId="0" applyNumberFormat="1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3" fontId="20" fillId="0" borderId="1" xfId="2" applyNumberFormat="1" applyFont="1" applyFill="1" applyBorder="1" applyAlignment="1">
      <alignment horizontal="center" vertical="center" wrapText="1"/>
    </xf>
    <xf numFmtId="2" fontId="20" fillId="0" borderId="1" xfId="2" applyNumberFormat="1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1" xfId="0" applyFont="1" applyFill="1" applyBorder="1" applyAlignment="1"/>
    <xf numFmtId="44" fontId="20" fillId="0" borderId="1" xfId="0" applyNumberFormat="1" applyFont="1" applyFill="1" applyBorder="1" applyAlignment="1">
      <alignment horizontal="center"/>
    </xf>
    <xf numFmtId="44" fontId="20" fillId="0" borderId="1" xfId="0" applyNumberFormat="1" applyFont="1" applyFill="1" applyBorder="1" applyAlignment="1">
      <alignment horizontal="center" vertical="center"/>
    </xf>
    <xf numFmtId="3" fontId="20" fillId="0" borderId="1" xfId="2" applyNumberFormat="1" applyFont="1" applyFill="1" applyBorder="1" applyAlignment="1">
      <alignment horizontal="center" wrapText="1"/>
    </xf>
    <xf numFmtId="49" fontId="20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/>
    </xf>
    <xf numFmtId="0" fontId="21" fillId="0" borderId="1" xfId="0" applyFont="1" applyFill="1" applyBorder="1" applyAlignment="1"/>
    <xf numFmtId="2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/>
    </xf>
    <xf numFmtId="44" fontId="21" fillId="0" borderId="6" xfId="0" applyNumberFormat="1" applyFont="1" applyFill="1" applyBorder="1" applyAlignment="1">
      <alignment horizontal="center" vertical="center"/>
    </xf>
    <xf numFmtId="44" fontId="21" fillId="0" borderId="7" xfId="0" applyNumberFormat="1" applyFont="1" applyFill="1" applyBorder="1" applyAlignment="1">
      <alignment horizontal="center"/>
    </xf>
    <xf numFmtId="44" fontId="20" fillId="0" borderId="3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2" fontId="20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2" fontId="23" fillId="2" borderId="1" xfId="1" applyNumberFormat="1" applyFont="1" applyFill="1" applyBorder="1" applyAlignment="1" applyProtection="1">
      <alignment horizontal="center" vertical="center" wrapText="1"/>
    </xf>
    <xf numFmtId="2" fontId="20" fillId="2" borderId="1" xfId="1" applyNumberFormat="1" applyFont="1" applyFill="1" applyBorder="1" applyAlignment="1" applyProtection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/>
    </xf>
    <xf numFmtId="0" fontId="20" fillId="2" borderId="1" xfId="1" applyNumberFormat="1" applyFont="1" applyFill="1" applyBorder="1" applyAlignment="1" applyProtection="1">
      <alignment horizontal="center" vertical="center" wrapText="1"/>
    </xf>
    <xf numFmtId="2" fontId="20" fillId="2" borderId="1" xfId="0" applyNumberFormat="1" applyFont="1" applyFill="1" applyBorder="1" applyAlignment="1">
      <alignment wrapText="1"/>
    </xf>
    <xf numFmtId="2" fontId="20" fillId="2" borderId="1" xfId="0" applyNumberFormat="1" applyFont="1" applyFill="1" applyBorder="1" applyAlignment="1"/>
    <xf numFmtId="2" fontId="20" fillId="2" borderId="1" xfId="0" applyNumberFormat="1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44" fontId="20" fillId="2" borderId="1" xfId="0" applyNumberFormat="1" applyFont="1" applyFill="1" applyBorder="1" applyAlignment="1">
      <alignment horizontal="center" vertical="center"/>
    </xf>
    <xf numFmtId="44" fontId="20" fillId="2" borderId="1" xfId="0" applyNumberFormat="1" applyFont="1" applyFill="1" applyBorder="1" applyAlignment="1">
      <alignment horizontal="left" vertical="top" wrapText="1"/>
    </xf>
    <xf numFmtId="44" fontId="20" fillId="2" borderId="8" xfId="0" applyNumberFormat="1" applyFont="1" applyFill="1" applyBorder="1" applyAlignment="1">
      <alignment horizontal="center" vertical="center"/>
    </xf>
    <xf numFmtId="0" fontId="20" fillId="2" borderId="1" xfId="0" applyFont="1" applyFill="1" applyBorder="1"/>
    <xf numFmtId="3" fontId="20" fillId="2" borderId="1" xfId="2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left" wrapText="1"/>
    </xf>
    <xf numFmtId="0" fontId="20" fillId="2" borderId="6" xfId="0" applyFont="1" applyFill="1" applyBorder="1" applyAlignment="1">
      <alignment horizontal="center"/>
    </xf>
    <xf numFmtId="49" fontId="20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wrapText="1"/>
    </xf>
    <xf numFmtId="2" fontId="20" fillId="2" borderId="2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2" fontId="20" fillId="0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/>
    </xf>
    <xf numFmtId="1" fontId="21" fillId="2" borderId="1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 vertical="center"/>
    </xf>
    <xf numFmtId="2" fontId="20" fillId="2" borderId="4" xfId="0" applyNumberFormat="1" applyFont="1" applyFill="1" applyBorder="1" applyAlignment="1">
      <alignment horizontal="center"/>
    </xf>
    <xf numFmtId="2" fontId="20" fillId="2" borderId="6" xfId="0" applyNumberFormat="1" applyFont="1" applyFill="1" applyBorder="1" applyAlignment="1">
      <alignment horizontal="center"/>
    </xf>
    <xf numFmtId="2" fontId="20" fillId="2" borderId="1" xfId="0" applyNumberFormat="1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top" wrapText="1"/>
    </xf>
    <xf numFmtId="2" fontId="21" fillId="2" borderId="1" xfId="1" applyNumberFormat="1" applyFont="1" applyFill="1" applyBorder="1" applyAlignment="1" applyProtection="1">
      <alignment horizontal="center" vertical="center" wrapText="1"/>
    </xf>
    <xf numFmtId="164" fontId="20" fillId="2" borderId="1" xfId="0" applyNumberFormat="1" applyFont="1" applyFill="1" applyBorder="1" applyAlignment="1">
      <alignment horizontal="left" wrapText="1"/>
    </xf>
    <xf numFmtId="2" fontId="20" fillId="2" borderId="1" xfId="2" applyNumberFormat="1" applyFont="1" applyFill="1" applyBorder="1" applyAlignment="1">
      <alignment horizontal="center" vertical="center" wrapText="1"/>
    </xf>
    <xf numFmtId="2" fontId="20" fillId="2" borderId="4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top" wrapText="1"/>
    </xf>
    <xf numFmtId="0" fontId="20" fillId="2" borderId="2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center"/>
    </xf>
    <xf numFmtId="0" fontId="20" fillId="2" borderId="3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2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/>
    </xf>
    <xf numFmtId="0" fontId="21" fillId="2" borderId="10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0" fillId="2" borderId="3" xfId="1" applyNumberFormat="1" applyFont="1" applyFill="1" applyBorder="1" applyAlignment="1" applyProtection="1">
      <alignment horizontal="center" vertical="center" wrapText="1"/>
    </xf>
    <xf numFmtId="0" fontId="20" fillId="2" borderId="5" xfId="1" applyNumberFormat="1" applyFont="1" applyFill="1" applyBorder="1" applyAlignment="1" applyProtection="1">
      <alignment horizontal="center" vertical="center" wrapText="1"/>
    </xf>
    <xf numFmtId="0" fontId="20" fillId="2" borderId="4" xfId="1" applyNumberFormat="1" applyFont="1" applyFill="1" applyBorder="1" applyAlignment="1" applyProtection="1">
      <alignment horizontal="center" vertical="center" wrapText="1"/>
    </xf>
    <xf numFmtId="0" fontId="20" fillId="2" borderId="3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44" fontId="21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 applyProtection="1">
      <alignment horizontal="center" vertical="top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6" fillId="0" borderId="10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 wrapText="1"/>
    </xf>
    <xf numFmtId="0" fontId="13" fillId="0" borderId="0" xfId="0" applyFont="1" applyAlignment="1">
      <alignment horizontal="left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9" fontId="20" fillId="0" borderId="3" xfId="1" applyNumberFormat="1" applyFont="1" applyFill="1" applyBorder="1" applyAlignment="1" applyProtection="1">
      <alignment horizontal="center" vertical="center" wrapText="1"/>
    </xf>
    <xf numFmtId="49" fontId="20" fillId="0" borderId="5" xfId="1" applyNumberFormat="1" applyFont="1" applyFill="1" applyBorder="1" applyAlignment="1" applyProtection="1">
      <alignment horizontal="center" vertical="center" wrapText="1"/>
    </xf>
    <xf numFmtId="49" fontId="20" fillId="0" borderId="4" xfId="1" applyNumberFormat="1" applyFont="1" applyFill="1" applyBorder="1" applyAlignment="1" applyProtection="1">
      <alignment horizontal="center" vertical="center" wrapText="1"/>
    </xf>
    <xf numFmtId="0" fontId="20" fillId="0" borderId="1" xfId="1" applyNumberFormat="1" applyFont="1" applyFill="1" applyBorder="1" applyAlignment="1" applyProtection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 applyProtection="1">
      <alignment horizontal="center" vertical="center" wrapText="1"/>
    </xf>
    <xf numFmtId="0" fontId="20" fillId="0" borderId="5" xfId="1" applyNumberFormat="1" applyFont="1" applyFill="1" applyBorder="1" applyAlignment="1" applyProtection="1">
      <alignment horizontal="center" vertical="center" wrapText="1"/>
    </xf>
    <xf numFmtId="0" fontId="20" fillId="0" borderId="4" xfId="1" applyNumberFormat="1" applyFont="1" applyFill="1" applyBorder="1" applyAlignment="1" applyProtection="1">
      <alignment horizontal="center" vertical="center" wrapText="1"/>
    </xf>
    <xf numFmtId="0" fontId="21" fillId="0" borderId="7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2" fontId="21" fillId="0" borderId="3" xfId="0" applyNumberFormat="1" applyFont="1" applyFill="1" applyBorder="1" applyAlignment="1">
      <alignment horizontal="center" vertical="center" wrapText="1"/>
    </xf>
    <xf numFmtId="2" fontId="20" fillId="0" borderId="5" xfId="0" applyNumberFormat="1" applyFont="1" applyFill="1" applyBorder="1" applyAlignment="1">
      <alignment horizontal="center" vertical="center" wrapText="1"/>
    </xf>
    <xf numFmtId="2" fontId="20" fillId="0" borderId="4" xfId="0" applyNumberFormat="1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20" fillId="0" borderId="1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49" fontId="20" fillId="0" borderId="3" xfId="0" applyNumberFormat="1" applyFont="1" applyFill="1" applyBorder="1" applyAlignment="1">
      <alignment horizontal="center"/>
    </xf>
    <xf numFmtId="49" fontId="20" fillId="0" borderId="5" xfId="0" applyNumberFormat="1" applyFont="1" applyFill="1" applyBorder="1" applyAlignment="1">
      <alignment horizontal="center"/>
    </xf>
    <xf numFmtId="49" fontId="20" fillId="0" borderId="4" xfId="0" applyNumberFormat="1" applyFont="1" applyFill="1" applyBorder="1" applyAlignment="1">
      <alignment horizontal="center"/>
    </xf>
    <xf numFmtId="44" fontId="21" fillId="2" borderId="3" xfId="0" applyNumberFormat="1" applyFont="1" applyFill="1" applyBorder="1" applyAlignment="1">
      <alignment horizontal="center"/>
    </xf>
    <xf numFmtId="44" fontId="21" fillId="2" borderId="5" xfId="0" applyNumberFormat="1" applyFont="1" applyFill="1" applyBorder="1" applyAlignment="1">
      <alignment horizontal="center"/>
    </xf>
    <xf numFmtId="44" fontId="21" fillId="2" borderId="4" xfId="0" applyNumberFormat="1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</cellXfs>
  <cellStyles count="3">
    <cellStyle name="Iau?iue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8"/>
  <sheetViews>
    <sheetView tabSelected="1" topLeftCell="A55" zoomScale="75" zoomScaleNormal="75" zoomScaleSheetLayoutView="100" workbookViewId="0">
      <selection activeCell="B68" sqref="B68:E69"/>
    </sheetView>
  </sheetViews>
  <sheetFormatPr defaultRowHeight="12.75" x14ac:dyDescent="0.2"/>
  <cols>
    <col min="1" max="1" width="5.28515625" style="21" customWidth="1"/>
    <col min="2" max="2" width="29.28515625" style="19" customWidth="1"/>
    <col min="3" max="3" width="14" style="22" customWidth="1"/>
    <col min="4" max="4" width="9.5703125" style="22" customWidth="1"/>
    <col min="5" max="5" width="9.140625" style="22"/>
    <col min="6" max="6" width="12.42578125" style="22" customWidth="1"/>
    <col min="7" max="7" width="11.85546875" style="22" customWidth="1"/>
    <col min="8" max="8" width="11.7109375" style="22" customWidth="1"/>
    <col min="9" max="9" width="12.140625" style="22" customWidth="1"/>
    <col min="10" max="10" width="12.42578125" style="22" customWidth="1"/>
    <col min="11" max="13" width="14" style="22" customWidth="1"/>
    <col min="14" max="14" width="12.140625" style="22" customWidth="1"/>
    <col min="15" max="15" width="8.7109375" style="22" customWidth="1"/>
    <col min="16" max="16" width="11.140625" style="22" customWidth="1"/>
    <col min="17" max="17" width="7.85546875" style="22" customWidth="1"/>
    <col min="18" max="18" width="8.7109375" style="22" customWidth="1"/>
    <col min="19" max="19" width="7.28515625" style="22" customWidth="1"/>
    <col min="20" max="21" width="6.85546875" style="22" customWidth="1"/>
    <col min="22" max="22" width="7" style="22" customWidth="1"/>
    <col min="23" max="23" width="9.140625" style="22" customWidth="1"/>
    <col min="24" max="24" width="8.42578125" style="22" customWidth="1"/>
    <col min="25" max="29" width="9.140625" style="24"/>
    <col min="30" max="16384" width="9.140625" style="22"/>
  </cols>
  <sheetData>
    <row r="1" spans="1:29" ht="100.5" customHeight="1" x14ac:dyDescent="0.2">
      <c r="N1" s="23"/>
      <c r="O1" s="23"/>
      <c r="P1" s="23"/>
      <c r="Q1" s="134" t="s">
        <v>68</v>
      </c>
      <c r="R1" s="134"/>
      <c r="S1" s="135"/>
      <c r="T1" s="135"/>
      <c r="U1" s="135"/>
      <c r="V1" s="135"/>
      <c r="W1" s="135"/>
      <c r="X1" s="135"/>
    </row>
    <row r="2" spans="1:29" ht="25.5" customHeight="1" x14ac:dyDescent="0.2">
      <c r="A2" s="104"/>
      <c r="B2" s="105" t="s">
        <v>13</v>
      </c>
      <c r="C2" s="105"/>
      <c r="D2" s="105"/>
      <c r="E2" s="105"/>
      <c r="M2" s="136" t="s">
        <v>14</v>
      </c>
      <c r="N2" s="136"/>
      <c r="O2" s="136"/>
      <c r="P2" s="14"/>
      <c r="Q2" s="12"/>
      <c r="R2" s="12"/>
      <c r="S2" s="13"/>
      <c r="T2" s="13"/>
      <c r="U2" s="13"/>
      <c r="V2" s="13"/>
      <c r="W2" s="13"/>
      <c r="X2" s="13"/>
    </row>
    <row r="3" spans="1:29" ht="30.75" customHeight="1" x14ac:dyDescent="0.25">
      <c r="A3" s="104"/>
      <c r="B3" s="146" t="s">
        <v>135</v>
      </c>
      <c r="C3" s="147"/>
      <c r="D3" s="147"/>
      <c r="E3" s="106"/>
      <c r="M3" s="137" t="s">
        <v>85</v>
      </c>
      <c r="N3" s="138"/>
      <c r="O3" s="138"/>
      <c r="P3" s="138"/>
      <c r="Q3" s="12"/>
      <c r="R3" s="12"/>
      <c r="S3" s="13"/>
      <c r="T3" s="13"/>
      <c r="U3" s="13"/>
      <c r="V3" s="13"/>
      <c r="W3" s="13"/>
      <c r="X3" s="13"/>
    </row>
    <row r="4" spans="1:29" ht="11.25" customHeight="1" x14ac:dyDescent="0.25">
      <c r="A4" s="104"/>
      <c r="B4" s="103"/>
      <c r="E4" s="107"/>
      <c r="M4" s="144" t="s">
        <v>16</v>
      </c>
      <c r="N4" s="145"/>
      <c r="O4" s="145"/>
      <c r="P4" s="145"/>
      <c r="Q4" s="12"/>
      <c r="R4" s="12"/>
      <c r="S4" s="13"/>
      <c r="T4" s="13"/>
      <c r="U4" s="13"/>
      <c r="V4" s="13"/>
      <c r="W4" s="13"/>
      <c r="X4" s="13"/>
    </row>
    <row r="5" spans="1:29" ht="28.5" customHeight="1" x14ac:dyDescent="0.25">
      <c r="A5" s="104"/>
      <c r="B5" s="107" t="s">
        <v>15</v>
      </c>
      <c r="C5" s="107"/>
      <c r="D5" s="107" t="s">
        <v>136</v>
      </c>
      <c r="E5" s="102"/>
      <c r="M5" s="22" t="s">
        <v>15</v>
      </c>
      <c r="O5" s="32" t="s">
        <v>86</v>
      </c>
      <c r="Q5" s="12"/>
      <c r="R5" s="13"/>
      <c r="S5" s="13"/>
      <c r="T5" s="13"/>
      <c r="U5" s="13"/>
      <c r="V5" s="13"/>
      <c r="W5" s="13"/>
      <c r="X5" s="13"/>
    </row>
    <row r="6" spans="1:29" ht="17.25" customHeight="1" x14ac:dyDescent="0.25">
      <c r="A6" s="104"/>
      <c r="B6" s="102" t="s">
        <v>137</v>
      </c>
      <c r="C6" s="32"/>
      <c r="D6" s="32"/>
      <c r="E6" s="32"/>
      <c r="M6" s="17"/>
      <c r="N6" s="18" t="s">
        <v>1</v>
      </c>
      <c r="O6" s="144" t="s">
        <v>42</v>
      </c>
      <c r="P6" s="145"/>
      <c r="Q6" s="12"/>
      <c r="R6" s="12"/>
      <c r="S6" s="13"/>
      <c r="T6" s="13"/>
      <c r="U6" s="13"/>
      <c r="V6" s="13"/>
      <c r="W6" s="13"/>
      <c r="X6" s="13"/>
    </row>
    <row r="7" spans="1:29" ht="24" customHeight="1" x14ac:dyDescent="0.25">
      <c r="A7" s="104"/>
      <c r="B7" s="103"/>
      <c r="C7" s="16"/>
      <c r="D7" s="16"/>
      <c r="E7" s="16"/>
      <c r="M7" s="15" t="s">
        <v>17</v>
      </c>
      <c r="N7" s="15"/>
      <c r="O7" s="15"/>
      <c r="P7" s="15"/>
      <c r="Q7" s="12"/>
      <c r="R7" s="13"/>
      <c r="S7" s="13"/>
      <c r="T7" s="13"/>
      <c r="U7" s="13"/>
      <c r="V7" s="13"/>
      <c r="W7" s="13"/>
      <c r="X7" s="13"/>
    </row>
    <row r="8" spans="1:29" ht="22.5" customHeight="1" x14ac:dyDescent="0.2">
      <c r="N8" s="23"/>
      <c r="O8" s="23"/>
      <c r="P8" s="23"/>
      <c r="Q8" s="12"/>
      <c r="R8" s="12"/>
      <c r="S8" s="13"/>
      <c r="T8" s="13"/>
      <c r="U8" s="13"/>
      <c r="V8" s="13"/>
      <c r="W8" s="13"/>
      <c r="X8" s="13"/>
    </row>
    <row r="9" spans="1:29" ht="30.75" customHeight="1" x14ac:dyDescent="0.25">
      <c r="A9" s="149" t="s">
        <v>104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25"/>
      <c r="W9" s="25"/>
      <c r="X9" s="31"/>
    </row>
    <row r="10" spans="1:29" ht="15.75" x14ac:dyDescent="0.25">
      <c r="A10" s="149" t="s">
        <v>87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31"/>
      <c r="W10" s="31"/>
      <c r="X10" s="31"/>
    </row>
    <row r="11" spans="1:29" ht="31.5" customHeight="1" x14ac:dyDescent="0.2">
      <c r="A11" s="143" t="s">
        <v>18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</row>
    <row r="12" spans="1:29" ht="52.5" customHeight="1" x14ac:dyDescent="0.2">
      <c r="A12" s="116" t="s">
        <v>0</v>
      </c>
      <c r="B12" s="139" t="s">
        <v>71</v>
      </c>
      <c r="C12" s="116" t="s">
        <v>34</v>
      </c>
      <c r="D12" s="116" t="s">
        <v>69</v>
      </c>
      <c r="E12" s="116"/>
      <c r="F12" s="116"/>
      <c r="G12" s="116"/>
      <c r="H12" s="116"/>
      <c r="I12" s="116"/>
      <c r="J12" s="116"/>
      <c r="K12" s="131" t="s">
        <v>74</v>
      </c>
      <c r="L12" s="131" t="s">
        <v>75</v>
      </c>
      <c r="M12" s="116" t="s">
        <v>76</v>
      </c>
      <c r="N12" s="116" t="s">
        <v>70</v>
      </c>
      <c r="O12" s="116"/>
      <c r="P12" s="116" t="s">
        <v>79</v>
      </c>
      <c r="Q12" s="116"/>
      <c r="R12" s="116"/>
      <c r="S12" s="116"/>
      <c r="T12" s="129" t="s">
        <v>35</v>
      </c>
      <c r="U12" s="129" t="s">
        <v>43</v>
      </c>
      <c r="V12" s="129" t="s">
        <v>41</v>
      </c>
      <c r="W12" s="129" t="s">
        <v>80</v>
      </c>
      <c r="X12" s="129" t="s">
        <v>81</v>
      </c>
      <c r="Y12" s="128"/>
    </row>
    <row r="13" spans="1:29" ht="15.75" customHeight="1" x14ac:dyDescent="0.2">
      <c r="A13" s="116"/>
      <c r="B13" s="140"/>
      <c r="C13" s="142"/>
      <c r="D13" s="116" t="s">
        <v>6</v>
      </c>
      <c r="E13" s="132" t="s">
        <v>19</v>
      </c>
      <c r="F13" s="132"/>
      <c r="G13" s="132"/>
      <c r="H13" s="132"/>
      <c r="I13" s="132"/>
      <c r="J13" s="132"/>
      <c r="K13" s="131"/>
      <c r="L13" s="131"/>
      <c r="M13" s="116"/>
      <c r="N13" s="116" t="s">
        <v>78</v>
      </c>
      <c r="O13" s="116" t="s">
        <v>77</v>
      </c>
      <c r="P13" s="116" t="s">
        <v>2</v>
      </c>
      <c r="Q13" s="116" t="s">
        <v>3</v>
      </c>
      <c r="R13" s="116" t="s">
        <v>4</v>
      </c>
      <c r="S13" s="116" t="s">
        <v>5</v>
      </c>
      <c r="T13" s="129"/>
      <c r="U13" s="129"/>
      <c r="V13" s="129"/>
      <c r="W13" s="129"/>
      <c r="X13" s="129"/>
      <c r="Y13" s="128"/>
    </row>
    <row r="14" spans="1:29" ht="42" customHeight="1" x14ac:dyDescent="0.2">
      <c r="A14" s="116"/>
      <c r="B14" s="140"/>
      <c r="C14" s="142"/>
      <c r="D14" s="116"/>
      <c r="E14" s="131" t="s">
        <v>72</v>
      </c>
      <c r="F14" s="131" t="s">
        <v>9</v>
      </c>
      <c r="G14" s="130" t="s">
        <v>73</v>
      </c>
      <c r="H14" s="133" t="s">
        <v>12</v>
      </c>
      <c r="I14" s="131" t="s">
        <v>29</v>
      </c>
      <c r="J14" s="131"/>
      <c r="K14" s="131"/>
      <c r="L14" s="131"/>
      <c r="M14" s="116"/>
      <c r="N14" s="116"/>
      <c r="O14" s="116"/>
      <c r="P14" s="116"/>
      <c r="Q14" s="116"/>
      <c r="R14" s="116"/>
      <c r="S14" s="116"/>
      <c r="T14" s="129"/>
      <c r="U14" s="129"/>
      <c r="V14" s="129"/>
      <c r="W14" s="129"/>
      <c r="X14" s="129"/>
      <c r="Y14" s="128"/>
    </row>
    <row r="15" spans="1:29" ht="90" customHeight="1" x14ac:dyDescent="0.2">
      <c r="A15" s="116"/>
      <c r="B15" s="141"/>
      <c r="C15" s="142"/>
      <c r="D15" s="116"/>
      <c r="E15" s="131"/>
      <c r="F15" s="131"/>
      <c r="G15" s="130"/>
      <c r="H15" s="133"/>
      <c r="I15" s="5" t="s">
        <v>11</v>
      </c>
      <c r="J15" s="5" t="s">
        <v>10</v>
      </c>
      <c r="K15" s="131"/>
      <c r="L15" s="131"/>
      <c r="M15" s="116"/>
      <c r="N15" s="116"/>
      <c r="O15" s="116"/>
      <c r="P15" s="116"/>
      <c r="Q15" s="116"/>
      <c r="R15" s="116"/>
      <c r="S15" s="116"/>
      <c r="T15" s="129"/>
      <c r="U15" s="129"/>
      <c r="V15" s="129"/>
      <c r="W15" s="129"/>
      <c r="X15" s="129"/>
      <c r="Y15" s="128"/>
    </row>
    <row r="16" spans="1:29" s="19" customFormat="1" ht="15.75" customHeight="1" x14ac:dyDescent="0.2">
      <c r="A16" s="1">
        <v>1</v>
      </c>
      <c r="B16" s="1">
        <v>2</v>
      </c>
      <c r="C16" s="1">
        <v>3</v>
      </c>
      <c r="D16" s="1">
        <v>4</v>
      </c>
      <c r="E16" s="1">
        <v>5</v>
      </c>
      <c r="F16" s="1">
        <v>6</v>
      </c>
      <c r="G16" s="26">
        <v>7</v>
      </c>
      <c r="H16" s="1">
        <v>8</v>
      </c>
      <c r="I16" s="1">
        <v>9</v>
      </c>
      <c r="J16" s="1">
        <v>10</v>
      </c>
      <c r="K16" s="6">
        <v>11</v>
      </c>
      <c r="L16" s="6">
        <v>12</v>
      </c>
      <c r="M16" s="6">
        <v>13</v>
      </c>
      <c r="N16" s="1">
        <v>14</v>
      </c>
      <c r="O16" s="1">
        <v>15</v>
      </c>
      <c r="P16" s="1">
        <v>16</v>
      </c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  <c r="X16" s="1">
        <v>24</v>
      </c>
      <c r="Y16" s="7"/>
      <c r="Z16" s="7"/>
      <c r="AA16" s="7"/>
      <c r="AB16" s="7"/>
      <c r="AC16" s="7"/>
    </row>
    <row r="17" spans="1:27" ht="18.75" customHeight="1" x14ac:dyDescent="0.2">
      <c r="A17" s="27" t="s">
        <v>20</v>
      </c>
      <c r="B17" s="20"/>
      <c r="C17" s="127" t="s">
        <v>7</v>
      </c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28"/>
      <c r="Z17" s="28"/>
      <c r="AA17" s="28"/>
    </row>
    <row r="18" spans="1:27" ht="16.5" customHeight="1" x14ac:dyDescent="0.2">
      <c r="A18" s="127" t="s">
        <v>82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29"/>
      <c r="Z18" s="29"/>
      <c r="AA18" s="29"/>
    </row>
    <row r="19" spans="1:27" ht="19.5" customHeight="1" x14ac:dyDescent="0.2">
      <c r="A19" s="30" t="s">
        <v>53</v>
      </c>
      <c r="B19" s="2"/>
      <c r="C19" s="148" t="s">
        <v>24</v>
      </c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29"/>
      <c r="Z19" s="29"/>
      <c r="AA19" s="29"/>
    </row>
    <row r="20" spans="1:27" ht="65.25" customHeight="1" x14ac:dyDescent="0.2">
      <c r="A20" s="34" t="s">
        <v>88</v>
      </c>
      <c r="B20" s="35" t="s">
        <v>89</v>
      </c>
      <c r="C20" s="36" t="s">
        <v>105</v>
      </c>
      <c r="D20" s="37">
        <v>77.89</v>
      </c>
      <c r="E20" s="37">
        <f>D20</f>
        <v>77.89</v>
      </c>
      <c r="F20" s="38"/>
      <c r="G20" s="38"/>
      <c r="H20" s="38"/>
      <c r="I20" s="38"/>
      <c r="J20" s="39"/>
      <c r="K20" s="38"/>
      <c r="L20" s="36"/>
      <c r="M20" s="37">
        <f>E20</f>
        <v>77.89</v>
      </c>
      <c r="N20" s="37">
        <f>D20</f>
        <v>77.89</v>
      </c>
      <c r="O20" s="36"/>
      <c r="P20" s="36"/>
      <c r="Q20" s="37">
        <v>30</v>
      </c>
      <c r="R20" s="37">
        <v>47.89</v>
      </c>
      <c r="S20" s="37"/>
      <c r="T20" s="83">
        <v>75</v>
      </c>
      <c r="U20" s="37"/>
      <c r="V20" s="37"/>
      <c r="W20" s="37"/>
      <c r="X20" s="37">
        <v>10.88</v>
      </c>
      <c r="Y20" s="9"/>
      <c r="Z20" s="9"/>
      <c r="AA20" s="9"/>
    </row>
    <row r="21" spans="1:27" ht="108" customHeight="1" x14ac:dyDescent="0.2">
      <c r="A21" s="34" t="s">
        <v>107</v>
      </c>
      <c r="B21" s="35" t="s">
        <v>106</v>
      </c>
      <c r="C21" s="36" t="s">
        <v>93</v>
      </c>
      <c r="D21" s="37">
        <v>12.01</v>
      </c>
      <c r="E21" s="37">
        <f>D21</f>
        <v>12.01</v>
      </c>
      <c r="F21" s="38"/>
      <c r="G21" s="38"/>
      <c r="H21" s="38"/>
      <c r="I21" s="38"/>
      <c r="J21" s="39"/>
      <c r="K21" s="38"/>
      <c r="L21" s="36"/>
      <c r="M21" s="37">
        <f>E21</f>
        <v>12.01</v>
      </c>
      <c r="N21" s="37"/>
      <c r="O21" s="37">
        <f>E21</f>
        <v>12.01</v>
      </c>
      <c r="P21" s="36"/>
      <c r="Q21" s="37">
        <f>E21</f>
        <v>12.01</v>
      </c>
      <c r="R21" s="37"/>
      <c r="S21" s="37"/>
      <c r="T21" s="83"/>
      <c r="U21" s="37"/>
      <c r="V21" s="37"/>
      <c r="W21" s="37"/>
      <c r="X21" s="37"/>
      <c r="Y21" s="9"/>
      <c r="Z21" s="9"/>
      <c r="AA21" s="9"/>
    </row>
    <row r="22" spans="1:27" ht="18" customHeight="1" x14ac:dyDescent="0.25">
      <c r="A22" s="115" t="s">
        <v>44</v>
      </c>
      <c r="B22" s="115"/>
      <c r="C22" s="115"/>
      <c r="D22" s="40">
        <f>D20+D21</f>
        <v>89.9</v>
      </c>
      <c r="E22" s="40">
        <f>E20+E21</f>
        <v>89.9</v>
      </c>
      <c r="F22" s="40"/>
      <c r="G22" s="40"/>
      <c r="H22" s="40"/>
      <c r="I22" s="40"/>
      <c r="J22" s="40"/>
      <c r="K22" s="40"/>
      <c r="L22" s="40"/>
      <c r="M22" s="40">
        <f t="shared" ref="M22:X22" si="0">M20+M21</f>
        <v>89.9</v>
      </c>
      <c r="N22" s="40">
        <f t="shared" si="0"/>
        <v>77.89</v>
      </c>
      <c r="O22" s="40">
        <f t="shared" si="0"/>
        <v>12.01</v>
      </c>
      <c r="P22" s="40"/>
      <c r="Q22" s="40">
        <f t="shared" si="0"/>
        <v>42.01</v>
      </c>
      <c r="R22" s="40">
        <f t="shared" si="0"/>
        <v>47.89</v>
      </c>
      <c r="S22" s="40"/>
      <c r="T22" s="40">
        <f t="shared" si="0"/>
        <v>75</v>
      </c>
      <c r="U22" s="40"/>
      <c r="V22" s="40"/>
      <c r="W22" s="40"/>
      <c r="X22" s="40">
        <f t="shared" si="0"/>
        <v>10.88</v>
      </c>
      <c r="Y22" s="7"/>
      <c r="Z22" s="7"/>
      <c r="AA22" s="7"/>
    </row>
    <row r="23" spans="1:27" ht="16.5" customHeight="1" x14ac:dyDescent="0.25">
      <c r="A23" s="34" t="s">
        <v>52</v>
      </c>
      <c r="B23" s="43"/>
      <c r="C23" s="154" t="s">
        <v>21</v>
      </c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28"/>
      <c r="Z23" s="28"/>
      <c r="AA23" s="28"/>
    </row>
    <row r="24" spans="1:27" ht="15" x14ac:dyDescent="0.25">
      <c r="A24" s="44"/>
      <c r="B24" s="43"/>
      <c r="C24" s="41"/>
      <c r="D24" s="41"/>
      <c r="E24" s="41"/>
      <c r="F24" s="45"/>
      <c r="G24" s="45"/>
      <c r="H24" s="45"/>
      <c r="I24" s="45"/>
      <c r="J24" s="45"/>
      <c r="K24" s="45"/>
      <c r="L24" s="41"/>
      <c r="M24" s="41"/>
      <c r="N24" s="42"/>
      <c r="O24" s="42"/>
      <c r="P24" s="41"/>
      <c r="Q24" s="41"/>
      <c r="R24" s="41"/>
      <c r="S24" s="41"/>
      <c r="T24" s="41"/>
      <c r="U24" s="41"/>
      <c r="V24" s="41"/>
      <c r="W24" s="41"/>
      <c r="X24" s="41"/>
      <c r="Y24" s="9"/>
      <c r="Z24" s="9"/>
      <c r="AA24" s="9"/>
    </row>
    <row r="25" spans="1:27" ht="17.25" customHeight="1" x14ac:dyDescent="0.25">
      <c r="A25" s="115" t="s">
        <v>45</v>
      </c>
      <c r="B25" s="115"/>
      <c r="C25" s="115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42"/>
      <c r="P25" s="41"/>
      <c r="Q25" s="41"/>
      <c r="R25" s="41"/>
      <c r="S25" s="41"/>
      <c r="T25" s="41"/>
      <c r="U25" s="41"/>
      <c r="V25" s="41"/>
      <c r="W25" s="41"/>
      <c r="X25" s="41"/>
      <c r="Y25" s="7"/>
      <c r="Z25" s="7"/>
      <c r="AA25" s="7"/>
    </row>
    <row r="26" spans="1:27" ht="15" x14ac:dyDescent="0.25">
      <c r="A26" s="34" t="s">
        <v>51</v>
      </c>
      <c r="B26" s="46"/>
      <c r="C26" s="173" t="s">
        <v>22</v>
      </c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28"/>
      <c r="Z26" s="28"/>
      <c r="AA26" s="28"/>
    </row>
    <row r="27" spans="1:27" ht="15" x14ac:dyDescent="0.25">
      <c r="A27" s="36"/>
      <c r="B27" s="41"/>
      <c r="C27" s="42"/>
      <c r="D27" s="42"/>
      <c r="E27" s="41"/>
      <c r="F27" s="45"/>
      <c r="G27" s="45"/>
      <c r="H27" s="45"/>
      <c r="I27" s="45"/>
      <c r="J27" s="45"/>
      <c r="K27" s="45"/>
      <c r="L27" s="41"/>
      <c r="M27" s="41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28"/>
      <c r="Z27" s="28"/>
      <c r="AA27" s="28"/>
    </row>
    <row r="28" spans="1:27" ht="15.75" customHeight="1" x14ac:dyDescent="0.25">
      <c r="A28" s="115" t="s">
        <v>46</v>
      </c>
      <c r="B28" s="115"/>
      <c r="C28" s="115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42"/>
      <c r="P28" s="41"/>
      <c r="Q28" s="41"/>
      <c r="R28" s="41"/>
      <c r="S28" s="41"/>
      <c r="T28" s="41"/>
      <c r="U28" s="41"/>
      <c r="V28" s="41"/>
      <c r="W28" s="41"/>
      <c r="X28" s="41"/>
      <c r="Y28" s="9"/>
      <c r="Z28" s="9"/>
      <c r="AA28" s="9"/>
    </row>
    <row r="29" spans="1:27" ht="15" x14ac:dyDescent="0.25">
      <c r="A29" s="34" t="s">
        <v>47</v>
      </c>
      <c r="B29" s="47"/>
      <c r="C29" s="173" t="s">
        <v>30</v>
      </c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9"/>
      <c r="Z29" s="9"/>
      <c r="AA29" s="9"/>
    </row>
    <row r="30" spans="1:27" ht="97.5" customHeight="1" x14ac:dyDescent="0.2">
      <c r="A30" s="34" t="s">
        <v>90</v>
      </c>
      <c r="B30" s="35" t="s">
        <v>108</v>
      </c>
      <c r="C30" s="36" t="s">
        <v>93</v>
      </c>
      <c r="D30" s="36">
        <v>44.49</v>
      </c>
      <c r="E30" s="36">
        <f>D30</f>
        <v>44.49</v>
      </c>
      <c r="F30" s="38"/>
      <c r="G30" s="38"/>
      <c r="H30" s="38"/>
      <c r="I30" s="38"/>
      <c r="J30" s="38"/>
      <c r="K30" s="38"/>
      <c r="L30" s="36"/>
      <c r="M30" s="36">
        <f>E30</f>
        <v>44.49</v>
      </c>
      <c r="N30" s="38"/>
      <c r="O30" s="36">
        <f>M30</f>
        <v>44.49</v>
      </c>
      <c r="P30" s="36">
        <f>O30</f>
        <v>44.49</v>
      </c>
      <c r="Q30" s="36"/>
      <c r="R30" s="36"/>
      <c r="S30" s="36"/>
      <c r="T30" s="36"/>
      <c r="U30" s="36"/>
      <c r="V30" s="36"/>
      <c r="W30" s="36"/>
      <c r="X30" s="36"/>
      <c r="Y30" s="9"/>
      <c r="Z30" s="9"/>
      <c r="AA30" s="9"/>
    </row>
    <row r="31" spans="1:27" ht="15" customHeight="1" x14ac:dyDescent="0.2">
      <c r="A31" s="164" t="s">
        <v>48</v>
      </c>
      <c r="B31" s="165"/>
      <c r="C31" s="166"/>
      <c r="D31" s="36">
        <f>D30</f>
        <v>44.49</v>
      </c>
      <c r="E31" s="36">
        <f t="shared" ref="E31:P31" si="1">E30</f>
        <v>44.49</v>
      </c>
      <c r="F31" s="36"/>
      <c r="G31" s="36"/>
      <c r="H31" s="36"/>
      <c r="I31" s="36"/>
      <c r="J31" s="36"/>
      <c r="K31" s="36"/>
      <c r="L31" s="36"/>
      <c r="M31" s="36">
        <f t="shared" si="1"/>
        <v>44.49</v>
      </c>
      <c r="N31" s="36"/>
      <c r="O31" s="36">
        <f t="shared" si="1"/>
        <v>44.49</v>
      </c>
      <c r="P31" s="36">
        <f t="shared" si="1"/>
        <v>44.49</v>
      </c>
      <c r="Q31" s="36"/>
      <c r="R31" s="36"/>
      <c r="S31" s="36"/>
      <c r="T31" s="36"/>
      <c r="U31" s="36"/>
      <c r="V31" s="36"/>
      <c r="W31" s="36"/>
      <c r="X31" s="36"/>
      <c r="Y31" s="28"/>
      <c r="Z31" s="28"/>
      <c r="AA31" s="28"/>
    </row>
    <row r="32" spans="1:27" ht="15.75" customHeight="1" x14ac:dyDescent="0.25">
      <c r="A32" s="34" t="s">
        <v>50</v>
      </c>
      <c r="B32" s="174" t="s">
        <v>83</v>
      </c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6"/>
      <c r="Y32" s="7"/>
      <c r="Z32" s="7"/>
      <c r="AA32" s="7"/>
    </row>
    <row r="33" spans="1:27" ht="15" x14ac:dyDescent="0.25">
      <c r="A33" s="44"/>
      <c r="B33" s="43"/>
      <c r="C33" s="48"/>
      <c r="D33" s="48"/>
      <c r="E33" s="41"/>
      <c r="F33" s="45"/>
      <c r="G33" s="45"/>
      <c r="H33" s="45"/>
      <c r="I33" s="45"/>
      <c r="J33" s="45"/>
      <c r="K33" s="45"/>
      <c r="L33" s="41"/>
      <c r="M33" s="41"/>
      <c r="N33" s="49"/>
      <c r="O33" s="49"/>
      <c r="P33" s="49"/>
      <c r="Q33" s="48"/>
      <c r="R33" s="48"/>
      <c r="S33" s="48"/>
      <c r="T33" s="48"/>
      <c r="U33" s="48"/>
      <c r="V33" s="48"/>
      <c r="W33" s="48"/>
      <c r="X33" s="48"/>
      <c r="Y33" s="28"/>
      <c r="Z33" s="28"/>
      <c r="AA33" s="28"/>
    </row>
    <row r="34" spans="1:27" ht="15.75" customHeight="1" x14ac:dyDescent="0.25">
      <c r="A34" s="164" t="s">
        <v>49</v>
      </c>
      <c r="B34" s="165"/>
      <c r="C34" s="166"/>
      <c r="D34" s="42"/>
      <c r="E34" s="41"/>
      <c r="F34" s="41"/>
      <c r="G34" s="41"/>
      <c r="H34" s="41"/>
      <c r="I34" s="41"/>
      <c r="J34" s="41"/>
      <c r="K34" s="41"/>
      <c r="L34" s="41"/>
      <c r="M34" s="41"/>
      <c r="N34" s="42"/>
      <c r="O34" s="42"/>
      <c r="P34" s="42"/>
      <c r="Q34" s="41"/>
      <c r="R34" s="41"/>
      <c r="S34" s="41"/>
      <c r="T34" s="41"/>
      <c r="U34" s="41"/>
      <c r="V34" s="41"/>
      <c r="W34" s="48"/>
      <c r="X34" s="48"/>
      <c r="Y34" s="9"/>
      <c r="Z34" s="9"/>
      <c r="AA34" s="9"/>
    </row>
    <row r="35" spans="1:27" ht="15" x14ac:dyDescent="0.25">
      <c r="A35" s="34" t="s">
        <v>59</v>
      </c>
      <c r="B35" s="177" t="s">
        <v>25</v>
      </c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9"/>
      <c r="Y35" s="9"/>
      <c r="Z35" s="9"/>
      <c r="AA35" s="9"/>
    </row>
    <row r="36" spans="1:27" ht="41.25" customHeight="1" x14ac:dyDescent="0.2">
      <c r="A36" s="50" t="s">
        <v>94</v>
      </c>
      <c r="B36" s="93" t="s">
        <v>111</v>
      </c>
      <c r="C36" s="50" t="s">
        <v>93</v>
      </c>
      <c r="D36" s="37">
        <v>224.59</v>
      </c>
      <c r="E36" s="82">
        <f>D36</f>
        <v>224.59</v>
      </c>
      <c r="F36" s="39"/>
      <c r="G36" s="39"/>
      <c r="H36" s="39"/>
      <c r="I36" s="39"/>
      <c r="J36" s="39"/>
      <c r="K36" s="39"/>
      <c r="L36" s="82"/>
      <c r="M36" s="82">
        <f>D36</f>
        <v>224.59</v>
      </c>
      <c r="N36" s="82">
        <f>M36</f>
        <v>224.59</v>
      </c>
      <c r="O36" s="82"/>
      <c r="P36" s="82"/>
      <c r="Q36" s="82"/>
      <c r="R36" s="82"/>
      <c r="S36" s="82">
        <f>N36</f>
        <v>224.59</v>
      </c>
      <c r="T36" s="84">
        <v>132</v>
      </c>
      <c r="U36" s="82"/>
      <c r="V36" s="82"/>
      <c r="W36" s="82"/>
      <c r="X36" s="82">
        <v>23.13</v>
      </c>
      <c r="Y36" s="9"/>
      <c r="Z36" s="9"/>
      <c r="AA36" s="9"/>
    </row>
    <row r="37" spans="1:27" ht="61.5" customHeight="1" x14ac:dyDescent="0.2">
      <c r="A37" s="91" t="s">
        <v>109</v>
      </c>
      <c r="B37" s="94" t="s">
        <v>138</v>
      </c>
      <c r="C37" s="91" t="s">
        <v>114</v>
      </c>
      <c r="D37" s="37">
        <v>114.4</v>
      </c>
      <c r="E37" s="91">
        <f t="shared" ref="E37:E38" si="2">D37</f>
        <v>114.4</v>
      </c>
      <c r="F37" s="39"/>
      <c r="G37" s="39"/>
      <c r="H37" s="39"/>
      <c r="I37" s="39"/>
      <c r="J37" s="39"/>
      <c r="K37" s="39"/>
      <c r="L37" s="91"/>
      <c r="M37" s="91">
        <f t="shared" ref="M37:M39" si="3">D37</f>
        <v>114.4</v>
      </c>
      <c r="N37" s="91">
        <f t="shared" ref="N37:N38" si="4">M37</f>
        <v>114.4</v>
      </c>
      <c r="O37" s="91"/>
      <c r="P37" s="91"/>
      <c r="Q37" s="91"/>
      <c r="R37" s="91"/>
      <c r="S37" s="91">
        <f t="shared" ref="S37:S38" si="5">N37</f>
        <v>114.4</v>
      </c>
      <c r="T37" s="84"/>
      <c r="U37" s="91"/>
      <c r="V37" s="91"/>
      <c r="W37" s="91"/>
      <c r="X37" s="91"/>
      <c r="Y37" s="9"/>
      <c r="Z37" s="9"/>
      <c r="AA37" s="9"/>
    </row>
    <row r="38" spans="1:27" ht="61.5" customHeight="1" x14ac:dyDescent="0.2">
      <c r="A38" s="91" t="s">
        <v>110</v>
      </c>
      <c r="B38" s="93" t="s">
        <v>112</v>
      </c>
      <c r="C38" s="91" t="s">
        <v>113</v>
      </c>
      <c r="D38" s="37">
        <v>21.02</v>
      </c>
      <c r="E38" s="91">
        <f t="shared" si="2"/>
        <v>21.02</v>
      </c>
      <c r="F38" s="39"/>
      <c r="G38" s="39"/>
      <c r="H38" s="39"/>
      <c r="I38" s="39"/>
      <c r="J38" s="39"/>
      <c r="K38" s="39"/>
      <c r="L38" s="91"/>
      <c r="M38" s="91">
        <f t="shared" si="3"/>
        <v>21.02</v>
      </c>
      <c r="N38" s="91">
        <f t="shared" si="4"/>
        <v>21.02</v>
      </c>
      <c r="O38" s="91"/>
      <c r="P38" s="91"/>
      <c r="Q38" s="91"/>
      <c r="R38" s="91"/>
      <c r="S38" s="91">
        <f t="shared" si="5"/>
        <v>21.02</v>
      </c>
      <c r="T38" s="84"/>
      <c r="U38" s="91"/>
      <c r="V38" s="91"/>
      <c r="W38" s="91"/>
      <c r="X38" s="91"/>
      <c r="Y38" s="9"/>
      <c r="Z38" s="9"/>
      <c r="AA38" s="9"/>
    </row>
    <row r="39" spans="1:27" ht="43.5" customHeight="1" x14ac:dyDescent="0.2">
      <c r="A39" s="91" t="s">
        <v>116</v>
      </c>
      <c r="B39" s="93" t="s">
        <v>115</v>
      </c>
      <c r="C39" s="91" t="s">
        <v>91</v>
      </c>
      <c r="D39" s="37">
        <v>22.99</v>
      </c>
      <c r="E39" s="37">
        <v>22.99</v>
      </c>
      <c r="F39" s="39"/>
      <c r="G39" s="39"/>
      <c r="H39" s="39"/>
      <c r="I39" s="39"/>
      <c r="J39" s="39"/>
      <c r="K39" s="39"/>
      <c r="L39" s="91"/>
      <c r="M39" s="91">
        <f t="shared" si="3"/>
        <v>22.99</v>
      </c>
      <c r="N39" s="91"/>
      <c r="O39" s="91">
        <f>D39</f>
        <v>22.99</v>
      </c>
      <c r="P39" s="91"/>
      <c r="Q39" s="91"/>
      <c r="R39" s="91"/>
      <c r="S39" s="91">
        <f>O39</f>
        <v>22.99</v>
      </c>
      <c r="T39" s="84"/>
      <c r="U39" s="91"/>
      <c r="V39" s="91"/>
      <c r="W39" s="91"/>
      <c r="X39" s="91">
        <v>60</v>
      </c>
      <c r="Y39" s="9"/>
      <c r="Z39" s="9"/>
      <c r="AA39" s="9"/>
    </row>
    <row r="40" spans="1:27" ht="17.25" customHeight="1" x14ac:dyDescent="0.2">
      <c r="A40" s="167" t="s">
        <v>95</v>
      </c>
      <c r="B40" s="168"/>
      <c r="C40" s="169"/>
      <c r="D40" s="82">
        <f>D36+D37+D38+D39</f>
        <v>383</v>
      </c>
      <c r="E40" s="91">
        <f t="shared" ref="E40:S40" si="6">E36+E37+E38+E39</f>
        <v>383</v>
      </c>
      <c r="F40" s="91"/>
      <c r="G40" s="91"/>
      <c r="H40" s="91"/>
      <c r="I40" s="91"/>
      <c r="J40" s="91"/>
      <c r="K40" s="91"/>
      <c r="L40" s="91"/>
      <c r="M40" s="91">
        <f t="shared" si="6"/>
        <v>383</v>
      </c>
      <c r="N40" s="91">
        <f t="shared" si="6"/>
        <v>360.01</v>
      </c>
      <c r="O40" s="91">
        <f t="shared" si="6"/>
        <v>22.99</v>
      </c>
      <c r="P40" s="91"/>
      <c r="Q40" s="91"/>
      <c r="R40" s="91"/>
      <c r="S40" s="91">
        <f t="shared" si="6"/>
        <v>383</v>
      </c>
      <c r="T40" s="91"/>
      <c r="U40" s="91"/>
      <c r="V40" s="91"/>
      <c r="W40" s="91"/>
      <c r="X40" s="82">
        <f>X39+X36+X20</f>
        <v>94.009999999999991</v>
      </c>
      <c r="Y40" s="9"/>
      <c r="Z40" s="9"/>
      <c r="AA40" s="9"/>
    </row>
    <row r="41" spans="1:27" ht="17.25" customHeight="1" x14ac:dyDescent="0.2">
      <c r="A41" s="51" t="s">
        <v>97</v>
      </c>
      <c r="B41" s="51"/>
      <c r="C41" s="151" t="s">
        <v>23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3"/>
    </row>
    <row r="42" spans="1:27" ht="20.25" customHeight="1" x14ac:dyDescent="0.2">
      <c r="A42" s="51"/>
      <c r="B42" s="51"/>
      <c r="C42" s="51"/>
      <c r="D42" s="51"/>
      <c r="E42" s="51"/>
      <c r="F42" s="52"/>
      <c r="G42" s="52"/>
      <c r="H42" s="52"/>
      <c r="I42" s="52"/>
      <c r="J42" s="52"/>
      <c r="K42" s="52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9"/>
      <c r="Z42" s="9"/>
      <c r="AA42" s="9"/>
    </row>
    <row r="43" spans="1:27" ht="14.25" customHeight="1" x14ac:dyDescent="0.2">
      <c r="A43" s="155" t="s">
        <v>96</v>
      </c>
      <c r="B43" s="156"/>
      <c r="C43" s="157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7"/>
      <c r="Z43" s="7"/>
      <c r="AA43" s="7"/>
    </row>
    <row r="44" spans="1:27" ht="15" x14ac:dyDescent="0.2">
      <c r="A44" s="51" t="s">
        <v>98</v>
      </c>
      <c r="B44" s="51"/>
      <c r="C44" s="170" t="s">
        <v>99</v>
      </c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</row>
    <row r="45" spans="1:27" ht="45" x14ac:dyDescent="0.2">
      <c r="A45" s="44" t="s">
        <v>92</v>
      </c>
      <c r="B45" s="35" t="s">
        <v>117</v>
      </c>
      <c r="C45" s="36" t="s">
        <v>93</v>
      </c>
      <c r="D45" s="37">
        <v>30.94</v>
      </c>
      <c r="E45" s="37">
        <f>D45</f>
        <v>30.94</v>
      </c>
      <c r="F45" s="39"/>
      <c r="G45" s="39"/>
      <c r="H45" s="39"/>
      <c r="I45" s="39"/>
      <c r="J45" s="39"/>
      <c r="K45" s="39"/>
      <c r="L45" s="37"/>
      <c r="M45" s="37">
        <f>E45</f>
        <v>30.94</v>
      </c>
      <c r="N45" s="39"/>
      <c r="O45" s="39">
        <f>D45</f>
        <v>30.94</v>
      </c>
      <c r="P45" s="37"/>
      <c r="Q45" s="53"/>
      <c r="R45" s="53"/>
      <c r="S45" s="53">
        <f>O45</f>
        <v>30.94</v>
      </c>
      <c r="T45" s="85"/>
      <c r="U45" s="53"/>
      <c r="V45" s="53"/>
      <c r="W45" s="53"/>
      <c r="X45" s="53"/>
      <c r="Y45" s="9"/>
      <c r="Z45" s="9"/>
      <c r="AA45" s="9"/>
    </row>
    <row r="46" spans="1:27" ht="15.75" customHeight="1" x14ac:dyDescent="0.25">
      <c r="A46" s="115" t="s">
        <v>60</v>
      </c>
      <c r="B46" s="115"/>
      <c r="C46" s="115"/>
      <c r="D46" s="40">
        <f>D45</f>
        <v>30.94</v>
      </c>
      <c r="E46" s="40">
        <f t="shared" ref="E46" si="7">E45</f>
        <v>30.94</v>
      </c>
      <c r="F46" s="40"/>
      <c r="G46" s="40"/>
      <c r="H46" s="40"/>
      <c r="I46" s="40"/>
      <c r="J46" s="40"/>
      <c r="K46" s="40"/>
      <c r="L46" s="40"/>
      <c r="M46" s="40">
        <f t="shared" ref="M46" si="8">M45</f>
        <v>30.94</v>
      </c>
      <c r="N46" s="40">
        <f>M46</f>
        <v>30.94</v>
      </c>
      <c r="O46" s="40"/>
      <c r="P46" s="40"/>
      <c r="Q46" s="40"/>
      <c r="R46" s="40"/>
      <c r="S46" s="40">
        <f>S45</f>
        <v>30.94</v>
      </c>
      <c r="T46" s="40"/>
      <c r="U46" s="40"/>
      <c r="V46" s="40"/>
      <c r="W46" s="40"/>
      <c r="X46" s="40"/>
      <c r="Y46" s="7"/>
      <c r="Z46" s="7"/>
      <c r="AA46" s="7"/>
    </row>
    <row r="47" spans="1:27" ht="14.25" x14ac:dyDescent="0.2">
      <c r="A47" s="115" t="s">
        <v>32</v>
      </c>
      <c r="B47" s="115"/>
      <c r="C47" s="115"/>
      <c r="D47" s="54">
        <f>D46+D40+D31+D22</f>
        <v>548.33000000000004</v>
      </c>
      <c r="E47" s="54">
        <f t="shared" ref="E47:M47" si="9">E46+E40+E22+E31</f>
        <v>548.33000000000004</v>
      </c>
      <c r="F47" s="54"/>
      <c r="G47" s="54"/>
      <c r="H47" s="54"/>
      <c r="I47" s="54"/>
      <c r="J47" s="54"/>
      <c r="K47" s="54"/>
      <c r="L47" s="54"/>
      <c r="M47" s="54">
        <f t="shared" si="9"/>
        <v>548.33000000000004</v>
      </c>
      <c r="N47" s="54">
        <f>N46+N40+N31+N22</f>
        <v>468.84</v>
      </c>
      <c r="O47" s="54">
        <f>O46+O40+O22+O31</f>
        <v>79.490000000000009</v>
      </c>
      <c r="P47" s="54">
        <f t="shared" ref="P47" si="10">P46+P40+P22+P31</f>
        <v>44.49</v>
      </c>
      <c r="Q47" s="54">
        <f t="shared" ref="Q47" si="11">Q46+Q40+Q22+Q31</f>
        <v>42.01</v>
      </c>
      <c r="R47" s="54">
        <f t="shared" ref="R47" si="12">R46+R40+R22+R31</f>
        <v>47.89</v>
      </c>
      <c r="S47" s="54">
        <f t="shared" ref="S47" si="13">S46+S40+S22+S31</f>
        <v>413.94</v>
      </c>
      <c r="T47" s="54"/>
      <c r="U47" s="54"/>
      <c r="V47" s="54"/>
      <c r="W47" s="54"/>
      <c r="X47" s="54">
        <f>X39+X22+X36</f>
        <v>94.009999999999991</v>
      </c>
      <c r="Y47" s="9"/>
      <c r="Z47" s="9"/>
      <c r="AA47" s="9"/>
    </row>
    <row r="48" spans="1:27" ht="16.149999999999999" customHeight="1" x14ac:dyDescent="0.2">
      <c r="A48" s="55" t="s">
        <v>27</v>
      </c>
      <c r="B48" s="56"/>
      <c r="C48" s="161" t="s">
        <v>8</v>
      </c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3"/>
      <c r="Y48" s="9"/>
      <c r="Z48" s="9"/>
      <c r="AA48" s="9"/>
    </row>
    <row r="49" spans="1:27" ht="16.899999999999999" customHeight="1" x14ac:dyDescent="0.25">
      <c r="A49" s="164" t="s">
        <v>102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6"/>
      <c r="Y49" s="7"/>
      <c r="Z49" s="7"/>
      <c r="AA49" s="7"/>
    </row>
    <row r="50" spans="1:27" ht="17.25" customHeight="1" x14ac:dyDescent="0.25">
      <c r="A50" s="44" t="s">
        <v>54</v>
      </c>
      <c r="B50" s="57"/>
      <c r="C50" s="158" t="s">
        <v>31</v>
      </c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60"/>
      <c r="Y50" s="7"/>
      <c r="Z50" s="7"/>
      <c r="AA50" s="7"/>
    </row>
    <row r="51" spans="1:27" ht="36" customHeight="1" x14ac:dyDescent="0.25">
      <c r="A51" s="63" t="s">
        <v>118</v>
      </c>
      <c r="B51" s="65" t="s">
        <v>101</v>
      </c>
      <c r="C51" s="90" t="s">
        <v>103</v>
      </c>
      <c r="D51" s="59">
        <v>120.83</v>
      </c>
      <c r="E51" s="59">
        <f>D51</f>
        <v>120.83</v>
      </c>
      <c r="F51" s="61"/>
      <c r="G51" s="62"/>
      <c r="H51" s="64"/>
      <c r="I51" s="64"/>
      <c r="J51" s="64"/>
      <c r="K51" s="64"/>
      <c r="L51" s="64"/>
      <c r="M51" s="62">
        <f>E51</f>
        <v>120.83</v>
      </c>
      <c r="N51" s="62">
        <f t="shared" ref="N51" si="14">M51</f>
        <v>120.83</v>
      </c>
      <c r="O51" s="64"/>
      <c r="P51" s="64"/>
      <c r="Q51" s="62">
        <f>N51</f>
        <v>120.83</v>
      </c>
      <c r="R51" s="64"/>
      <c r="S51" s="64"/>
      <c r="T51" s="64">
        <v>2</v>
      </c>
      <c r="U51" s="64"/>
      <c r="V51" s="64"/>
      <c r="W51" s="62">
        <v>854.98</v>
      </c>
      <c r="X51" s="62">
        <v>854.98</v>
      </c>
      <c r="Y51" s="33"/>
      <c r="Z51" s="33"/>
      <c r="AA51" s="33"/>
    </row>
    <row r="52" spans="1:27" ht="15" x14ac:dyDescent="0.25">
      <c r="A52" s="126" t="s">
        <v>56</v>
      </c>
      <c r="B52" s="126"/>
      <c r="C52" s="126"/>
      <c r="D52" s="67">
        <f>D51</f>
        <v>120.83</v>
      </c>
      <c r="E52" s="67">
        <f t="shared" ref="E52:X52" si="15">E51</f>
        <v>120.83</v>
      </c>
      <c r="F52" s="67"/>
      <c r="G52" s="67"/>
      <c r="H52" s="67"/>
      <c r="I52" s="67"/>
      <c r="J52" s="67"/>
      <c r="K52" s="67"/>
      <c r="L52" s="67"/>
      <c r="M52" s="67">
        <f t="shared" si="15"/>
        <v>120.83</v>
      </c>
      <c r="N52" s="67">
        <f t="shared" si="15"/>
        <v>120.83</v>
      </c>
      <c r="O52" s="67"/>
      <c r="P52" s="67"/>
      <c r="Q52" s="67">
        <f t="shared" si="15"/>
        <v>120.83</v>
      </c>
      <c r="R52" s="67"/>
      <c r="S52" s="67"/>
      <c r="T52" s="67"/>
      <c r="U52" s="67"/>
      <c r="V52" s="67"/>
      <c r="W52" s="67">
        <f t="shared" si="15"/>
        <v>854.98</v>
      </c>
      <c r="X52" s="67">
        <f t="shared" si="15"/>
        <v>854.98</v>
      </c>
      <c r="Y52" s="9"/>
      <c r="Z52" s="9"/>
      <c r="AA52" s="9"/>
    </row>
    <row r="53" spans="1:27" ht="14.25" customHeight="1" x14ac:dyDescent="0.2">
      <c r="A53" s="70" t="s">
        <v>55</v>
      </c>
      <c r="B53" s="120" t="s">
        <v>21</v>
      </c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2"/>
      <c r="Y53" s="7"/>
      <c r="Z53" s="7"/>
      <c r="AA53" s="7"/>
    </row>
    <row r="54" spans="1:27" ht="31.5" customHeight="1" x14ac:dyDescent="0.25">
      <c r="A54" s="70" t="s">
        <v>124</v>
      </c>
      <c r="B54" s="71" t="s">
        <v>125</v>
      </c>
      <c r="C54" s="69" t="s">
        <v>113</v>
      </c>
      <c r="D54" s="59">
        <v>17.399999999999999</v>
      </c>
      <c r="E54" s="59">
        <f>D54</f>
        <v>17.399999999999999</v>
      </c>
      <c r="F54" s="97"/>
      <c r="G54" s="97"/>
      <c r="H54" s="97"/>
      <c r="I54" s="97"/>
      <c r="J54" s="97"/>
      <c r="K54" s="97"/>
      <c r="L54" s="59"/>
      <c r="M54" s="59">
        <f>E54</f>
        <v>17.399999999999999</v>
      </c>
      <c r="N54" s="59">
        <f>M54</f>
        <v>17.399999999999999</v>
      </c>
      <c r="O54" s="59"/>
      <c r="P54" s="59">
        <f>N54</f>
        <v>17.399999999999999</v>
      </c>
      <c r="Q54" s="59"/>
      <c r="R54" s="67"/>
      <c r="S54" s="67"/>
      <c r="T54" s="95"/>
      <c r="U54" s="95"/>
      <c r="V54" s="95"/>
      <c r="W54" s="67"/>
      <c r="X54" s="67"/>
      <c r="Y54" s="7"/>
      <c r="Z54" s="7"/>
      <c r="AA54" s="7"/>
    </row>
    <row r="55" spans="1:27" ht="15" x14ac:dyDescent="0.25">
      <c r="A55" s="111" t="s">
        <v>57</v>
      </c>
      <c r="B55" s="112"/>
      <c r="C55" s="113"/>
      <c r="D55" s="98">
        <f>D54</f>
        <v>17.399999999999999</v>
      </c>
      <c r="E55" s="98">
        <f t="shared" ref="E55:P55" si="16">E54</f>
        <v>17.399999999999999</v>
      </c>
      <c r="F55" s="98"/>
      <c r="G55" s="98"/>
      <c r="H55" s="98"/>
      <c r="I55" s="98"/>
      <c r="J55" s="98"/>
      <c r="K55" s="98"/>
      <c r="L55" s="98"/>
      <c r="M55" s="98">
        <f t="shared" si="16"/>
        <v>17.399999999999999</v>
      </c>
      <c r="N55" s="98">
        <f t="shared" si="16"/>
        <v>17.399999999999999</v>
      </c>
      <c r="O55" s="98"/>
      <c r="P55" s="98">
        <f t="shared" si="16"/>
        <v>17.399999999999999</v>
      </c>
      <c r="Q55" s="58"/>
      <c r="R55" s="69"/>
      <c r="S55" s="69"/>
      <c r="T55" s="68"/>
      <c r="U55" s="68"/>
      <c r="V55" s="68"/>
      <c r="W55" s="68"/>
      <c r="X55" s="68"/>
    </row>
    <row r="56" spans="1:27" ht="15" x14ac:dyDescent="0.25">
      <c r="A56" s="72" t="s">
        <v>61</v>
      </c>
      <c r="B56" s="123" t="s">
        <v>83</v>
      </c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5"/>
    </row>
    <row r="57" spans="1:27" ht="33" customHeight="1" x14ac:dyDescent="0.25">
      <c r="A57" s="72" t="s">
        <v>127</v>
      </c>
      <c r="B57" s="96" t="s">
        <v>126</v>
      </c>
      <c r="C57" s="69" t="s">
        <v>103</v>
      </c>
      <c r="D57" s="59">
        <v>38.74</v>
      </c>
      <c r="E57" s="59">
        <f>D57</f>
        <v>38.74</v>
      </c>
      <c r="F57" s="74"/>
      <c r="G57" s="74"/>
      <c r="H57" s="74"/>
      <c r="I57" s="74"/>
      <c r="J57" s="74"/>
      <c r="K57" s="74"/>
      <c r="L57" s="58"/>
      <c r="M57" s="59">
        <f>E57</f>
        <v>38.74</v>
      </c>
      <c r="N57" s="59">
        <f>M57</f>
        <v>38.74</v>
      </c>
      <c r="O57" s="58"/>
      <c r="P57" s="59">
        <f>M57</f>
        <v>38.74</v>
      </c>
      <c r="Q57" s="69"/>
      <c r="R57" s="69"/>
      <c r="S57" s="69"/>
      <c r="T57" s="68"/>
      <c r="U57" s="68"/>
      <c r="V57" s="68"/>
      <c r="W57" s="73"/>
      <c r="X57" s="73"/>
    </row>
    <row r="58" spans="1:27" ht="18" customHeight="1" x14ac:dyDescent="0.25">
      <c r="A58" s="184" t="s">
        <v>62</v>
      </c>
      <c r="B58" s="184"/>
      <c r="C58" s="184"/>
      <c r="D58" s="59">
        <f>D57</f>
        <v>38.74</v>
      </c>
      <c r="E58" s="59">
        <f t="shared" ref="E58:P58" si="17">E57</f>
        <v>38.74</v>
      </c>
      <c r="F58" s="59"/>
      <c r="G58" s="59"/>
      <c r="H58" s="59"/>
      <c r="I58" s="59"/>
      <c r="J58" s="59"/>
      <c r="K58" s="59"/>
      <c r="L58" s="59"/>
      <c r="M58" s="59">
        <f t="shared" si="17"/>
        <v>38.74</v>
      </c>
      <c r="N58" s="59">
        <f t="shared" si="17"/>
        <v>38.74</v>
      </c>
      <c r="O58" s="59"/>
      <c r="P58" s="59">
        <f t="shared" si="17"/>
        <v>38.74</v>
      </c>
      <c r="Q58" s="69"/>
      <c r="R58" s="69"/>
      <c r="S58" s="69"/>
      <c r="T58" s="68"/>
      <c r="U58" s="68"/>
      <c r="V58" s="68"/>
      <c r="W58" s="73"/>
      <c r="X58" s="73"/>
    </row>
    <row r="59" spans="1:27" ht="17.25" customHeight="1" x14ac:dyDescent="0.2">
      <c r="A59" s="63" t="s">
        <v>58</v>
      </c>
      <c r="B59" s="108" t="s">
        <v>25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10"/>
      <c r="Y59" s="7"/>
      <c r="Z59" s="7"/>
      <c r="AA59" s="7"/>
    </row>
    <row r="60" spans="1:27" ht="50.25" customHeight="1" x14ac:dyDescent="0.2">
      <c r="A60" s="63" t="s">
        <v>128</v>
      </c>
      <c r="B60" s="100" t="s">
        <v>115</v>
      </c>
      <c r="C60" s="58" t="s">
        <v>113</v>
      </c>
      <c r="D60" s="59">
        <v>15.33</v>
      </c>
      <c r="E60" s="59">
        <f>D60</f>
        <v>15.33</v>
      </c>
      <c r="F60" s="74"/>
      <c r="G60" s="74"/>
      <c r="H60" s="74"/>
      <c r="I60" s="74"/>
      <c r="J60" s="74"/>
      <c r="K60" s="74"/>
      <c r="L60" s="58"/>
      <c r="M60" s="59">
        <f>D60</f>
        <v>15.33</v>
      </c>
      <c r="N60" s="59"/>
      <c r="O60" s="59">
        <f>M60</f>
        <v>15.33</v>
      </c>
      <c r="P60" s="58"/>
      <c r="Q60" s="58"/>
      <c r="R60" s="58"/>
      <c r="S60" s="59">
        <f>O60</f>
        <v>15.33</v>
      </c>
      <c r="T60" s="60"/>
      <c r="U60" s="60"/>
      <c r="V60" s="60"/>
      <c r="W60" s="60"/>
      <c r="X60" s="59">
        <v>40</v>
      </c>
      <c r="Y60" s="7"/>
      <c r="Z60" s="7"/>
      <c r="AA60" s="7"/>
    </row>
    <row r="61" spans="1:27" ht="30" customHeight="1" x14ac:dyDescent="0.2">
      <c r="A61" s="63" t="s">
        <v>130</v>
      </c>
      <c r="B61" s="99" t="s">
        <v>129</v>
      </c>
      <c r="C61" s="58" t="s">
        <v>131</v>
      </c>
      <c r="D61" s="59">
        <v>139.94999999999999</v>
      </c>
      <c r="E61" s="59">
        <f>D61</f>
        <v>139.94999999999999</v>
      </c>
      <c r="F61" s="74"/>
      <c r="G61" s="74"/>
      <c r="H61" s="74"/>
      <c r="I61" s="74"/>
      <c r="J61" s="74"/>
      <c r="K61" s="74"/>
      <c r="L61" s="58"/>
      <c r="M61" s="59">
        <f>D61</f>
        <v>139.94999999999999</v>
      </c>
      <c r="N61" s="59">
        <f>M61</f>
        <v>139.94999999999999</v>
      </c>
      <c r="O61" s="58"/>
      <c r="P61" s="58"/>
      <c r="Q61" s="59">
        <f>N61</f>
        <v>139.94999999999999</v>
      </c>
      <c r="R61" s="58"/>
      <c r="S61" s="59"/>
      <c r="T61" s="60"/>
      <c r="U61" s="60"/>
      <c r="V61" s="60"/>
      <c r="W61" s="60"/>
      <c r="X61" s="60"/>
      <c r="Y61" s="92"/>
      <c r="Z61" s="92"/>
      <c r="AA61" s="92"/>
    </row>
    <row r="62" spans="1:27" ht="15" x14ac:dyDescent="0.25">
      <c r="A62" s="111" t="s">
        <v>63</v>
      </c>
      <c r="B62" s="112"/>
      <c r="C62" s="113"/>
      <c r="D62" s="66">
        <f>D61+D60</f>
        <v>155.28</v>
      </c>
      <c r="E62" s="66">
        <f>E61+E60</f>
        <v>155.28</v>
      </c>
      <c r="F62" s="66"/>
      <c r="G62" s="66"/>
      <c r="H62" s="66"/>
      <c r="I62" s="66"/>
      <c r="J62" s="66"/>
      <c r="K62" s="66"/>
      <c r="L62" s="66"/>
      <c r="M62" s="66">
        <f t="shared" ref="M62:O62" si="18">M61+M60</f>
        <v>155.28</v>
      </c>
      <c r="N62" s="66">
        <f t="shared" si="18"/>
        <v>139.94999999999999</v>
      </c>
      <c r="O62" s="66">
        <f t="shared" si="18"/>
        <v>15.33</v>
      </c>
      <c r="P62" s="66"/>
      <c r="Q62" s="66">
        <f t="shared" ref="Q62" si="19">Q61+Q60</f>
        <v>139.94999999999999</v>
      </c>
      <c r="R62" s="66"/>
      <c r="S62" s="66">
        <f t="shared" ref="S62" si="20">S61+S60</f>
        <v>15.33</v>
      </c>
      <c r="T62" s="68"/>
      <c r="U62" s="68"/>
      <c r="V62" s="68"/>
      <c r="W62" s="73"/>
      <c r="X62" s="73"/>
    </row>
    <row r="63" spans="1:27" ht="15" x14ac:dyDescent="0.25">
      <c r="A63" s="75" t="s">
        <v>64</v>
      </c>
      <c r="B63" s="123" t="s">
        <v>23</v>
      </c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5"/>
    </row>
    <row r="64" spans="1:27" ht="80.25" customHeight="1" x14ac:dyDescent="0.25">
      <c r="A64" s="75" t="s">
        <v>121</v>
      </c>
      <c r="B64" s="76" t="s">
        <v>122</v>
      </c>
      <c r="C64" s="60" t="s">
        <v>123</v>
      </c>
      <c r="D64" s="87">
        <v>444.67</v>
      </c>
      <c r="E64" s="59">
        <f>D64</f>
        <v>444.67</v>
      </c>
      <c r="F64" s="74"/>
      <c r="G64" s="74"/>
      <c r="H64" s="74"/>
      <c r="I64" s="74"/>
      <c r="J64" s="74"/>
      <c r="K64" s="74"/>
      <c r="L64" s="58"/>
      <c r="M64" s="59">
        <f>E64</f>
        <v>444.67</v>
      </c>
      <c r="N64" s="87">
        <f>M64</f>
        <v>444.67</v>
      </c>
      <c r="O64" s="60"/>
      <c r="P64" s="60"/>
      <c r="Q64" s="60"/>
      <c r="R64" s="60"/>
      <c r="S64" s="87">
        <f>M64</f>
        <v>444.67</v>
      </c>
      <c r="T64" s="58"/>
      <c r="U64" s="58"/>
      <c r="V64" s="58"/>
      <c r="W64" s="60"/>
      <c r="X64" s="68"/>
    </row>
    <row r="65" spans="1:24" ht="16.5" customHeight="1" x14ac:dyDescent="0.25">
      <c r="A65" s="111" t="s">
        <v>65</v>
      </c>
      <c r="B65" s="112"/>
      <c r="C65" s="113"/>
      <c r="D65" s="88">
        <f>D64</f>
        <v>444.67</v>
      </c>
      <c r="E65" s="88">
        <f t="shared" ref="E65:S65" si="21">E64</f>
        <v>444.67</v>
      </c>
      <c r="F65" s="88"/>
      <c r="G65" s="88"/>
      <c r="H65" s="88"/>
      <c r="I65" s="88"/>
      <c r="J65" s="88"/>
      <c r="K65" s="88"/>
      <c r="L65" s="88"/>
      <c r="M65" s="88">
        <f t="shared" si="21"/>
        <v>444.67</v>
      </c>
      <c r="N65" s="88">
        <f t="shared" si="21"/>
        <v>444.67</v>
      </c>
      <c r="O65" s="88"/>
      <c r="P65" s="88"/>
      <c r="Q65" s="88"/>
      <c r="R65" s="88"/>
      <c r="S65" s="88">
        <f t="shared" si="21"/>
        <v>444.67</v>
      </c>
      <c r="T65" s="67"/>
      <c r="U65" s="67"/>
      <c r="V65" s="67"/>
      <c r="W65" s="67"/>
      <c r="X65" s="67"/>
    </row>
    <row r="66" spans="1:24" ht="0.75" hidden="1" customHeight="1" x14ac:dyDescent="0.2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</row>
    <row r="67" spans="1:24" ht="15" customHeight="1" x14ac:dyDescent="0.25">
      <c r="A67" s="78" t="s">
        <v>66</v>
      </c>
      <c r="B67" s="123" t="s">
        <v>26</v>
      </c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5"/>
    </row>
    <row r="68" spans="1:24" ht="29.25" customHeight="1" x14ac:dyDescent="0.25">
      <c r="A68" s="78" t="s">
        <v>119</v>
      </c>
      <c r="B68" s="79" t="s">
        <v>120</v>
      </c>
      <c r="C68" s="79" t="s">
        <v>93</v>
      </c>
      <c r="D68" s="67">
        <v>116.67</v>
      </c>
      <c r="E68" s="67">
        <f>D68</f>
        <v>116.67</v>
      </c>
      <c r="F68" s="69"/>
      <c r="G68" s="69"/>
      <c r="H68" s="69"/>
      <c r="I68" s="69"/>
      <c r="J68" s="69"/>
      <c r="K68" s="69"/>
      <c r="L68" s="69"/>
      <c r="M68" s="67">
        <f>E68</f>
        <v>116.67</v>
      </c>
      <c r="N68" s="67">
        <f>M68</f>
        <v>116.67</v>
      </c>
      <c r="O68" s="69"/>
      <c r="P68" s="69"/>
      <c r="Q68" s="69"/>
      <c r="R68" s="67">
        <f>N68</f>
        <v>116.67</v>
      </c>
      <c r="S68" s="69"/>
      <c r="T68" s="69"/>
      <c r="U68" s="69"/>
      <c r="V68" s="69"/>
      <c r="W68" s="69"/>
      <c r="X68" s="69"/>
    </row>
    <row r="69" spans="1:24" ht="29.25" customHeight="1" x14ac:dyDescent="0.25">
      <c r="A69" s="78" t="s">
        <v>132</v>
      </c>
      <c r="B69" s="79" t="s">
        <v>133</v>
      </c>
      <c r="C69" s="79" t="s">
        <v>134</v>
      </c>
      <c r="D69" s="80">
        <v>118.83</v>
      </c>
      <c r="E69" s="80">
        <f>D69</f>
        <v>118.83</v>
      </c>
      <c r="F69" s="101"/>
      <c r="G69" s="101"/>
      <c r="H69" s="101"/>
      <c r="I69" s="101"/>
      <c r="J69" s="101"/>
      <c r="K69" s="101"/>
      <c r="L69" s="101"/>
      <c r="M69" s="80">
        <f>D69</f>
        <v>118.83</v>
      </c>
      <c r="N69" s="80">
        <f>D69</f>
        <v>118.83</v>
      </c>
      <c r="O69" s="101"/>
      <c r="P69" s="101"/>
      <c r="Q69" s="101"/>
      <c r="R69" s="80">
        <f>N69</f>
        <v>118.83</v>
      </c>
      <c r="S69" s="77"/>
      <c r="T69" s="77"/>
      <c r="U69" s="77"/>
      <c r="V69" s="77"/>
      <c r="W69" s="77"/>
      <c r="X69" s="77"/>
    </row>
    <row r="70" spans="1:24" ht="15" customHeight="1" x14ac:dyDescent="0.25">
      <c r="A70" s="117" t="s">
        <v>67</v>
      </c>
      <c r="B70" s="118"/>
      <c r="C70" s="119"/>
      <c r="D70" s="80">
        <f>D69+D68</f>
        <v>235.5</v>
      </c>
      <c r="E70" s="80">
        <f>E69+E68</f>
        <v>235.5</v>
      </c>
      <c r="F70" s="80"/>
      <c r="G70" s="80"/>
      <c r="H70" s="80"/>
      <c r="I70" s="80"/>
      <c r="J70" s="80"/>
      <c r="K70" s="80"/>
      <c r="L70" s="80"/>
      <c r="M70" s="80">
        <f t="shared" ref="M70:N70" si="22">M69+M68</f>
        <v>235.5</v>
      </c>
      <c r="N70" s="80">
        <f t="shared" si="22"/>
        <v>235.5</v>
      </c>
      <c r="O70" s="80"/>
      <c r="P70" s="80"/>
      <c r="Q70" s="80"/>
      <c r="R70" s="80">
        <f t="shared" ref="R70" si="23">R69+R68</f>
        <v>235.5</v>
      </c>
      <c r="S70" s="77"/>
      <c r="T70" s="77"/>
      <c r="U70" s="77"/>
      <c r="V70" s="77"/>
      <c r="W70" s="77"/>
      <c r="X70" s="89">
        <f>X60</f>
        <v>40</v>
      </c>
    </row>
    <row r="71" spans="1:24" ht="14.25" x14ac:dyDescent="0.2">
      <c r="A71" s="111" t="s">
        <v>33</v>
      </c>
      <c r="B71" s="112"/>
      <c r="C71" s="113"/>
      <c r="D71" s="81">
        <f>D70+D65+D62+D58+D55+D52</f>
        <v>1012.4200000000001</v>
      </c>
      <c r="E71" s="81">
        <f>E70+E65+E62+E58+E55+E52</f>
        <v>1012.4200000000001</v>
      </c>
      <c r="F71" s="81"/>
      <c r="G71" s="81"/>
      <c r="H71" s="81"/>
      <c r="I71" s="81"/>
      <c r="J71" s="81"/>
      <c r="K71" s="81"/>
      <c r="L71" s="81"/>
      <c r="M71" s="81">
        <f>M70+M65+M62+M58+M55+M52</f>
        <v>1012.4200000000001</v>
      </c>
      <c r="N71" s="81">
        <f>N70+N65+N62+N58+N55+N52</f>
        <v>997.09000000000015</v>
      </c>
      <c r="O71" s="81">
        <f>O70+O65+O52+O62</f>
        <v>15.33</v>
      </c>
      <c r="P71" s="81">
        <f>P70+P65+P52+P58+P55</f>
        <v>56.14</v>
      </c>
      <c r="Q71" s="81">
        <f>Q70+Q65+Q62+Q58+Q55+Q52</f>
        <v>260.77999999999997</v>
      </c>
      <c r="R71" s="81">
        <f t="shared" ref="R71:S71" si="24">R70+R65+R62+R58+R55+R52</f>
        <v>235.5</v>
      </c>
      <c r="S71" s="81">
        <f t="shared" si="24"/>
        <v>460</v>
      </c>
      <c r="T71" s="81"/>
      <c r="U71" s="81"/>
      <c r="V71" s="86"/>
      <c r="W71" s="81">
        <f>W70+W65+W52</f>
        <v>854.98</v>
      </c>
      <c r="X71" s="81">
        <f>X70+X65+X52</f>
        <v>894.98</v>
      </c>
    </row>
    <row r="72" spans="1:24" ht="15" x14ac:dyDescent="0.25">
      <c r="A72" s="180" t="s">
        <v>84</v>
      </c>
      <c r="B72" s="181"/>
      <c r="C72" s="182"/>
      <c r="D72" s="81">
        <f>D71+D47</f>
        <v>1560.75</v>
      </c>
      <c r="E72" s="81">
        <f>E71+E47</f>
        <v>1560.75</v>
      </c>
      <c r="F72" s="81"/>
      <c r="G72" s="81"/>
      <c r="H72" s="81"/>
      <c r="I72" s="81"/>
      <c r="J72" s="81"/>
      <c r="K72" s="81"/>
      <c r="L72" s="81"/>
      <c r="M72" s="81">
        <f t="shared" ref="M72:S72" si="25">M71+M47</f>
        <v>1560.75</v>
      </c>
      <c r="N72" s="81">
        <f t="shared" si="25"/>
        <v>1465.93</v>
      </c>
      <c r="O72" s="81">
        <f t="shared" si="25"/>
        <v>94.820000000000007</v>
      </c>
      <c r="P72" s="81">
        <f t="shared" si="25"/>
        <v>100.63</v>
      </c>
      <c r="Q72" s="81">
        <f t="shared" si="25"/>
        <v>302.78999999999996</v>
      </c>
      <c r="R72" s="81">
        <f t="shared" si="25"/>
        <v>283.39</v>
      </c>
      <c r="S72" s="81">
        <f t="shared" si="25"/>
        <v>873.94</v>
      </c>
      <c r="T72" s="69"/>
      <c r="U72" s="69"/>
      <c r="V72" s="69"/>
      <c r="W72" s="67">
        <f>W71</f>
        <v>854.98</v>
      </c>
      <c r="X72" s="67">
        <f>X71+X47</f>
        <v>988.99</v>
      </c>
    </row>
    <row r="73" spans="1:24" x14ac:dyDescent="0.2">
      <c r="A73" s="7" t="s">
        <v>36</v>
      </c>
      <c r="B73" s="10"/>
      <c r="C73" s="10"/>
      <c r="D73" s="10"/>
      <c r="E73" s="10"/>
      <c r="F73" s="11"/>
      <c r="G73" s="11"/>
      <c r="H73" s="11"/>
      <c r="J73" s="4"/>
      <c r="K73" s="183"/>
      <c r="L73" s="183"/>
      <c r="M73" s="183"/>
      <c r="N73" s="183"/>
      <c r="O73" s="183"/>
      <c r="P73" s="4"/>
      <c r="Q73" s="4"/>
      <c r="R73" s="4"/>
      <c r="S73" s="4"/>
      <c r="T73" s="4"/>
      <c r="U73" s="4"/>
      <c r="V73" s="4"/>
      <c r="W73" s="3"/>
    </row>
    <row r="74" spans="1:24" x14ac:dyDescent="0.2">
      <c r="A74" s="8" t="s">
        <v>37</v>
      </c>
      <c r="B74" s="7"/>
      <c r="C74" s="9"/>
      <c r="D74" s="9"/>
      <c r="E74" s="9"/>
      <c r="F74" s="9"/>
      <c r="G74" s="9"/>
      <c r="H74" s="9"/>
      <c r="I74" s="9"/>
      <c r="J74" s="9"/>
    </row>
    <row r="75" spans="1:24" x14ac:dyDescent="0.2">
      <c r="A75" s="8" t="s">
        <v>38</v>
      </c>
      <c r="B75" s="8"/>
      <c r="C75" s="9"/>
      <c r="D75" s="9"/>
      <c r="E75" s="9"/>
      <c r="F75" s="9"/>
      <c r="G75" s="9"/>
      <c r="H75" s="9"/>
    </row>
    <row r="76" spans="1:24" x14ac:dyDescent="0.2">
      <c r="A76" s="114"/>
      <c r="B76" s="114"/>
      <c r="C76" s="114"/>
      <c r="D76" s="114"/>
    </row>
    <row r="77" spans="1:24" ht="24" customHeight="1" x14ac:dyDescent="0.2">
      <c r="A77" s="171" t="s">
        <v>100</v>
      </c>
      <c r="B77" s="171"/>
      <c r="C77" s="171"/>
      <c r="D77" s="171"/>
      <c r="E77" s="171"/>
      <c r="F77" s="171"/>
      <c r="G77" s="171"/>
      <c r="H77" s="171"/>
      <c r="I77" s="171"/>
      <c r="J77" s="171"/>
    </row>
    <row r="78" spans="1:24" x14ac:dyDescent="0.2">
      <c r="A78" s="185" t="s">
        <v>28</v>
      </c>
      <c r="B78" s="185"/>
      <c r="C78" s="185"/>
      <c r="E78" s="172" t="s">
        <v>39</v>
      </c>
      <c r="F78" s="172"/>
      <c r="G78" s="172"/>
      <c r="H78" s="172" t="s">
        <v>40</v>
      </c>
      <c r="I78" s="172"/>
      <c r="J78" s="172"/>
    </row>
  </sheetData>
  <mergeCells count="78">
    <mergeCell ref="A77:J77"/>
    <mergeCell ref="H78:J78"/>
    <mergeCell ref="A22:C22"/>
    <mergeCell ref="A31:C31"/>
    <mergeCell ref="C29:X29"/>
    <mergeCell ref="B32:X32"/>
    <mergeCell ref="A34:C34"/>
    <mergeCell ref="B35:X35"/>
    <mergeCell ref="A72:C72"/>
    <mergeCell ref="A71:C71"/>
    <mergeCell ref="C26:X26"/>
    <mergeCell ref="K73:O73"/>
    <mergeCell ref="B56:X56"/>
    <mergeCell ref="A58:C58"/>
    <mergeCell ref="E78:G78"/>
    <mergeCell ref="A78:C78"/>
    <mergeCell ref="C41:X41"/>
    <mergeCell ref="C23:X23"/>
    <mergeCell ref="A43:C43"/>
    <mergeCell ref="A46:C46"/>
    <mergeCell ref="C50:X50"/>
    <mergeCell ref="A47:C47"/>
    <mergeCell ref="C48:X48"/>
    <mergeCell ref="A49:X49"/>
    <mergeCell ref="A40:C40"/>
    <mergeCell ref="C44:X44"/>
    <mergeCell ref="A28:C28"/>
    <mergeCell ref="A18:X18"/>
    <mergeCell ref="S13:S15"/>
    <mergeCell ref="A12:A15"/>
    <mergeCell ref="U12:U15"/>
    <mergeCell ref="E14:E15"/>
    <mergeCell ref="Q1:X1"/>
    <mergeCell ref="N12:O12"/>
    <mergeCell ref="R13:R15"/>
    <mergeCell ref="M2:O2"/>
    <mergeCell ref="M3:P3"/>
    <mergeCell ref="P12:S12"/>
    <mergeCell ref="A11:X11"/>
    <mergeCell ref="D13:D15"/>
    <mergeCell ref="M4:P4"/>
    <mergeCell ref="O6:P6"/>
    <mergeCell ref="B3:D3"/>
    <mergeCell ref="A9:U9"/>
    <mergeCell ref="F14:F15"/>
    <mergeCell ref="A10:U10"/>
    <mergeCell ref="I14:J14"/>
    <mergeCell ref="Y12:Y15"/>
    <mergeCell ref="V12:V15"/>
    <mergeCell ref="W12:W15"/>
    <mergeCell ref="G14:G15"/>
    <mergeCell ref="M12:M15"/>
    <mergeCell ref="K12:K15"/>
    <mergeCell ref="E13:J13"/>
    <mergeCell ref="H14:H15"/>
    <mergeCell ref="X12:X15"/>
    <mergeCell ref="O13:O15"/>
    <mergeCell ref="L12:L15"/>
    <mergeCell ref="N13:N15"/>
    <mergeCell ref="T12:T15"/>
    <mergeCell ref="P13:P15"/>
    <mergeCell ref="D12:J12"/>
    <mergeCell ref="B59:X59"/>
    <mergeCell ref="A62:C62"/>
    <mergeCell ref="A76:D76"/>
    <mergeCell ref="A25:C25"/>
    <mergeCell ref="Q13:Q15"/>
    <mergeCell ref="A70:C70"/>
    <mergeCell ref="B53:X53"/>
    <mergeCell ref="A65:C65"/>
    <mergeCell ref="B63:X63"/>
    <mergeCell ref="A55:C55"/>
    <mergeCell ref="B67:X67"/>
    <mergeCell ref="A52:C52"/>
    <mergeCell ref="C17:X17"/>
    <mergeCell ref="B12:B15"/>
    <mergeCell ref="C12:C15"/>
    <mergeCell ref="C19:X19"/>
  </mergeCells>
  <phoneticPr fontId="1" type="noConversion"/>
  <pageMargins left="1.1811023622047245" right="0.59055118110236227" top="0.59055118110236227" bottom="0.15748031496062992" header="0.43307086614173229" footer="0.51181102362204722"/>
  <pageSetup paperSize="9" scale="48" fitToHeight="0" orientation="landscape" r:id="rId1"/>
  <headerFooter differentFirst="1">
    <oddHeader>&amp;C&amp;P
&amp;R&amp;"Times New Roman,обычный"Продовження додатка 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</vt:lpstr>
      <vt:lpstr>'4'!Заголовки_для_печати</vt:lpstr>
      <vt:lpstr>'4'!Область_печати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home</cp:lastModifiedBy>
  <cp:lastPrinted>2018-10-19T05:15:59Z</cp:lastPrinted>
  <dcterms:created xsi:type="dcterms:W3CDTF">2011-09-13T12:33:42Z</dcterms:created>
  <dcterms:modified xsi:type="dcterms:W3CDTF">2018-10-19T08:29:51Z</dcterms:modified>
</cp:coreProperties>
</file>