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55" windowWidth="19065" windowHeight="7965"/>
  </bookViews>
  <sheets>
    <sheet name="3" sheetId="8" r:id="rId1"/>
  </sheets>
  <definedNames>
    <definedName name="_xlnm.Print_Titles" localSheetId="0">'3'!$16:$16</definedName>
    <definedName name="_xlnm.Print_Area" localSheetId="0">'3'!$A$1:$U$74</definedName>
  </definedNames>
  <calcPr calcId="144525"/>
</workbook>
</file>

<file path=xl/calcChain.xml><?xml version="1.0" encoding="utf-8"?>
<calcChain xmlns="http://schemas.openxmlformats.org/spreadsheetml/2006/main">
  <c r="N49" i="8" l="1"/>
  <c r="D70" i="8"/>
  <c r="D65" i="8"/>
  <c r="E64" i="8"/>
  <c r="E70" i="8" s="1"/>
  <c r="L64" i="8" l="1"/>
  <c r="E65" i="8"/>
  <c r="U51" i="8"/>
  <c r="S51" i="8"/>
  <c r="M51" i="8"/>
  <c r="K51" i="8"/>
  <c r="E51" i="8"/>
  <c r="D51" i="8"/>
  <c r="M64" i="8" l="1"/>
  <c r="L70" i="8"/>
  <c r="L65" i="8"/>
  <c r="U38" i="8"/>
  <c r="U70" i="8"/>
  <c r="D38" i="8"/>
  <c r="D54" i="8"/>
  <c r="E53" i="8"/>
  <c r="E54" i="8" s="1"/>
  <c r="S70" i="8"/>
  <c r="S71" i="8" s="1"/>
  <c r="E50" i="8"/>
  <c r="E49" i="8"/>
  <c r="E36" i="8"/>
  <c r="K36" i="8" s="1"/>
  <c r="N36" i="8" s="1"/>
  <c r="E37" i="8"/>
  <c r="K37" i="8" s="1"/>
  <c r="N37" i="8" s="1"/>
  <c r="N38" i="8" s="1"/>
  <c r="N45" i="8" s="1"/>
  <c r="M65" i="8" l="1"/>
  <c r="M70" i="8"/>
  <c r="L53" i="8"/>
  <c r="L54" i="8" s="1"/>
  <c r="L71" i="8" s="1"/>
  <c r="M53" i="8"/>
  <c r="M54" i="8" s="1"/>
  <c r="U41" i="8"/>
  <c r="U24" i="8"/>
  <c r="D41" i="8"/>
  <c r="E40" i="8"/>
  <c r="E41" i="8" s="1"/>
  <c r="E35" i="8"/>
  <c r="K35" i="8" s="1"/>
  <c r="K38" i="8" s="1"/>
  <c r="D24" i="8"/>
  <c r="E23" i="8"/>
  <c r="M23" i="8" s="1"/>
  <c r="M24" i="8" s="1"/>
  <c r="D45" i="8" l="1"/>
  <c r="E38" i="8"/>
  <c r="K23" i="8"/>
  <c r="K24" i="8" s="1"/>
  <c r="M35" i="8"/>
  <c r="M38" i="8" s="1"/>
  <c r="K40" i="8"/>
  <c r="E24" i="8"/>
  <c r="M50" i="8"/>
  <c r="U45" i="8"/>
  <c r="U71" i="8" s="1"/>
  <c r="E45" i="8" l="1"/>
  <c r="E71" i="8" s="1"/>
  <c r="M40" i="8"/>
  <c r="M41" i="8" s="1"/>
  <c r="M45" i="8" s="1"/>
  <c r="M71" i="8" s="1"/>
  <c r="K41" i="8"/>
  <c r="K45" i="8" s="1"/>
  <c r="K50" i="8"/>
  <c r="D71" i="8" l="1"/>
  <c r="K49" i="8" l="1"/>
  <c r="K70" i="8" l="1"/>
  <c r="K71" i="8" s="1"/>
  <c r="N51" i="8" l="1"/>
  <c r="N70" i="8" s="1"/>
  <c r="N71" i="8" s="1"/>
</calcChain>
</file>

<file path=xl/sharedStrings.xml><?xml version="1.0" encoding="utf-8"?>
<sst xmlns="http://schemas.openxmlformats.org/spreadsheetml/2006/main" count="136" uniqueCount="118">
  <si>
    <t>№ з/п</t>
  </si>
  <si>
    <t>Найменування заходів (пооб'єктно)</t>
  </si>
  <si>
    <t>(підпис)</t>
  </si>
  <si>
    <t>2.1.2.1</t>
  </si>
  <si>
    <t>2.1.2.2</t>
  </si>
  <si>
    <t>х </t>
  </si>
  <si>
    <t xml:space="preserve">загальна сума </t>
  </si>
  <si>
    <t>Інші заходи, у т.ч.:</t>
  </si>
  <si>
    <t>ВОДОПОСТАЧАННЯ</t>
  </si>
  <si>
    <t>ВОДОВІДВЕДЕННЯ</t>
  </si>
  <si>
    <t>виробничі інвестиції з прибутку</t>
  </si>
  <si>
    <t>підлягають поверненню</t>
  </si>
  <si>
    <t xml:space="preserve"> не підлягають поверненню </t>
  </si>
  <si>
    <t>х</t>
  </si>
  <si>
    <t>прогнозний період</t>
  </si>
  <si>
    <t>позичко-ві кошти</t>
  </si>
  <si>
    <t>госпо-      дарський  (вартість    матеріаль-них ресурсів)</t>
  </si>
  <si>
    <t>підряд-  ний</t>
  </si>
  <si>
    <t>плано-ваний період     + n*</t>
  </si>
  <si>
    <t>Усього за інвестиційною програмою</t>
  </si>
  <si>
    <t>Заходи зі зниження питомих витрат, а також втрат ресурсів, у т.ч.:</t>
  </si>
  <si>
    <t>бюджетні кошти   (не підлягають поверненню)</t>
  </si>
  <si>
    <t>2.1.4</t>
  </si>
  <si>
    <t>2.2</t>
  </si>
  <si>
    <t>1.2</t>
  </si>
  <si>
    <t xml:space="preserve">ПОГОДЖЕНО </t>
  </si>
  <si>
    <t xml:space="preserve">ЗАТВЕРДЖЕНО                         </t>
  </si>
  <si>
    <t>__________________________________</t>
  </si>
  <si>
    <t>"____"_______________ 20____ року</t>
  </si>
  <si>
    <t>з урахуванням:</t>
  </si>
  <si>
    <t>інші залучені кошти, з них:</t>
  </si>
  <si>
    <t>І</t>
  </si>
  <si>
    <t>Заходи зі зниження питомих витрат, а також втрат ресурсів,  з них:</t>
  </si>
  <si>
    <t>Заходи щодо забезпечення технологічного та/або комерційного обліку ресурсів, з них:</t>
  </si>
  <si>
    <t>Заходи щодо зменшення обсягу витрат води на технологічні потреби, з них:</t>
  </si>
  <si>
    <t>Заходи щодо підвищення екологічної безпеки та охорони навколишнього середовища, з них:</t>
  </si>
  <si>
    <t>Інші заходи,з них:</t>
  </si>
  <si>
    <t>Інші заходи, з них:</t>
  </si>
  <si>
    <t>ІІ</t>
  </si>
  <si>
    <t>Модернізація та закупівля транспортних засобів спеціального та спеціалізованого призначення, з них:</t>
  </si>
  <si>
    <t>(посада відповідального виконавця)</t>
  </si>
  <si>
    <t>Усього за розділом І</t>
  </si>
  <si>
    <t>Усього за розділом ІІ</t>
  </si>
  <si>
    <t>Кількісний показник (одиниця виміру)</t>
  </si>
  <si>
    <t>аморти-   заційні відраху-   вання</t>
  </si>
  <si>
    <t>Строк окупності (місяців)**</t>
  </si>
  <si>
    <t xml:space="preserve">№ аркуша обґрунтовуючих матеріалів </t>
  </si>
  <si>
    <r>
      <t xml:space="preserve">          (прізвище, ім</t>
    </r>
    <r>
      <rPr>
        <sz val="8"/>
        <rFont val="Calibri"/>
        <family val="2"/>
        <charset val="204"/>
      </rPr>
      <t>’</t>
    </r>
    <r>
      <rPr>
        <sz val="8"/>
        <rFont val="Times New Roman"/>
        <family val="1"/>
        <charset val="204"/>
      </rPr>
      <t>я, по батькові)</t>
    </r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</si>
  <si>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водопостачання, з урахуванням:</t>
    </r>
  </si>
  <si>
    <t>1.1</t>
  </si>
  <si>
    <t>1.3</t>
  </si>
  <si>
    <t>Усього за підпунктом 1.1</t>
  </si>
  <si>
    <t>Усього за підпунктом 1.2</t>
  </si>
  <si>
    <t>Усього за підпунктом 1.3</t>
  </si>
  <si>
    <t>1.4</t>
  </si>
  <si>
    <t>1.6</t>
  </si>
  <si>
    <t>Усього за підпунктом 1.4</t>
  </si>
  <si>
    <t>Усього за підпунктом 1.5</t>
  </si>
  <si>
    <t>Усього за підпунктом 1.6</t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</si>
  <si>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водовідведення, з урахуванням:</t>
    </r>
  </si>
  <si>
    <t xml:space="preserve">  2.1</t>
  </si>
  <si>
    <t>Усього за підпунктом 2.1</t>
  </si>
  <si>
    <t>Усього за підпунктом 2.2</t>
  </si>
  <si>
    <t>2.3</t>
  </si>
  <si>
    <t>2.4</t>
  </si>
  <si>
    <t>2.5</t>
  </si>
  <si>
    <t>Усього за підпунктом 2.5</t>
  </si>
  <si>
    <t>Заходи щодо провадження та розвитку інформаційних технологій, з них:</t>
  </si>
  <si>
    <t>Усього за підпунктом  2.4</t>
  </si>
  <si>
    <t>2.6</t>
  </si>
  <si>
    <t>Усього за підпунктом 2.6</t>
  </si>
  <si>
    <t>Заходи щодо модернізації та закупівлі транспортних засобів спеціального та спеціалізованого призначення, з них:</t>
  </si>
  <si>
    <t>1.5</t>
  </si>
  <si>
    <t xml:space="preserve">  1.7</t>
  </si>
  <si>
    <t>Усього за підпунктом 1.7</t>
  </si>
  <si>
    <t>1.8</t>
  </si>
  <si>
    <t>Усього за підпунктом 1.8</t>
  </si>
  <si>
    <t>Усього за підпунктом 2.3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</si>
  <si>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</si>
  <si>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          тис. грн                    (без ПДВ)</t>
  </si>
  <si>
    <t>Графік здійснення заходів та використання коштів на планований та прогнозний періоди                   тис. грн (без ПДВ)</t>
  </si>
  <si>
    <t>Економія паливно-енергетичних ресурсів (кВт*год/прогнозний період)</t>
  </si>
  <si>
    <t>Економія фонду заробітної плати, (тис. грн/прогнозний період)</t>
  </si>
  <si>
    <t>Економічний ефект  (тис. грн)***</t>
  </si>
  <si>
    <t>Заходи щодо підвищення якості послуг з централізованого водопостачання, з них:</t>
  </si>
  <si>
    <t>КП "ПАВЛОГРАДВОДОКАНАЛ"</t>
  </si>
  <si>
    <t xml:space="preserve">Додаток 3                                                                                            </t>
  </si>
  <si>
    <t>Директор КП"ПАВЛОГРАДВОДОКАНАЛ"</t>
  </si>
  <si>
    <t>Карпець О.С.</t>
  </si>
  <si>
    <t>1шт.</t>
  </si>
  <si>
    <t>Заходи щодо впровадження та розвитку інформаційних технологій,з них:</t>
  </si>
  <si>
    <t>Перший заступник міського голови</t>
  </si>
  <si>
    <t>В.С.Мовчан</t>
  </si>
  <si>
    <t>___________________ 20____ року</t>
  </si>
  <si>
    <t>1.1. 1</t>
  </si>
  <si>
    <t>1.2 . 1</t>
  </si>
  <si>
    <t>планова-ний період 2019р.</t>
  </si>
  <si>
    <t>Будівництво вузла обліку на ВНС майданчик №4</t>
  </si>
  <si>
    <t xml:space="preserve">1шт. </t>
  </si>
  <si>
    <t>Придбання автомобіля (загальний легковий пасажирський)</t>
  </si>
  <si>
    <t>1.6.1</t>
  </si>
  <si>
    <t>1.7.1.</t>
  </si>
  <si>
    <t>Придбання лабораторного обладнання</t>
  </si>
  <si>
    <t xml:space="preserve">1 шт. </t>
  </si>
  <si>
    <t>1.6.2</t>
  </si>
  <si>
    <t>Придбання автомобіля ( аварійно -ремонтна майстерня)</t>
  </si>
  <si>
    <t>1.6.3</t>
  </si>
  <si>
    <t xml:space="preserve">Придбання екскаватору </t>
  </si>
  <si>
    <t xml:space="preserve">  2.1. 1</t>
  </si>
  <si>
    <t xml:space="preserve">Придбання повітрядвуки на КОС </t>
  </si>
  <si>
    <t xml:space="preserve">  2.1. 2</t>
  </si>
  <si>
    <t>Придбання   та монтаж перетворювача частоти для повітрядувки на КОС</t>
  </si>
  <si>
    <t xml:space="preserve">  2.2.1</t>
  </si>
  <si>
    <t>Розробка проекту з встановлення лічильника на виході з КОС</t>
  </si>
  <si>
    <t>Фінансовий план  інвестиційної програми на 2019  -2020 рік (зміни)</t>
  </si>
  <si>
    <t>Заміна ділянки напірного колектору від КНС№1 (сел.18 Вересня) ,  з ПЕ труб  Д=315 *12 мм - 371м</t>
  </si>
  <si>
    <t>371м.</t>
  </si>
  <si>
    <r>
      <rPr>
        <u/>
        <sz val="9"/>
        <rFont val="Times New Roman"/>
        <family val="1"/>
        <charset val="204"/>
      </rPr>
      <t xml:space="preserve">            Заст. нач. ВЕС              </t>
    </r>
    <r>
      <rPr>
        <sz val="9"/>
        <rFont val="Times New Roman"/>
        <family val="1"/>
        <charset val="204"/>
      </rPr>
      <t xml:space="preserve">                                                  ___________________________                                                    </t>
    </r>
    <r>
      <rPr>
        <u/>
        <sz val="9"/>
        <rFont val="Times New Roman"/>
        <family val="1"/>
        <charset val="204"/>
      </rPr>
      <t xml:space="preserve">                     Артеменко М.А.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</si>
</sst>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&quot;р.&quot;;[Red]\-#,##0&quot;р.&quot;"/>
    <numFmt numFmtId="44" formatCode="_-* #,##0.00&quot;р.&quot;_-;\-* #,##0.00&quot;р.&quot;_-;_-* &quot;-&quot;??&quot;р.&quot;_-;_-@_-"/>
  </numFmts>
  <fonts count="22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Calibri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77">
    <xf numFmtId="0" fontId="0" fillId="0" borderId="0" xfId="0"/>
    <xf numFmtId="49" fontId="6" fillId="0" borderId="1" xfId="0" applyNumberFormat="1" applyFont="1" applyFill="1" applyBorder="1" applyAlignment="1">
      <alignment horizontal="center"/>
    </xf>
    <xf numFmtId="4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6" fillId="0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4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top" wrapText="1"/>
    </xf>
    <xf numFmtId="0" fontId="17" fillId="0" borderId="0" xfId="0" applyFont="1" applyFill="1"/>
    <xf numFmtId="0" fontId="0" fillId="0" borderId="0" xfId="0" applyFill="1"/>
    <xf numFmtId="0" fontId="6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wrapText="1"/>
    </xf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/>
    <xf numFmtId="0" fontId="6" fillId="0" borderId="6" xfId="0" applyFont="1" applyFill="1" applyBorder="1"/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4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top" wrapText="1"/>
    </xf>
    <xf numFmtId="0" fontId="20" fillId="0" borderId="0" xfId="0" applyFont="1" applyFill="1"/>
    <xf numFmtId="0" fontId="9" fillId="0" borderId="0" xfId="0" applyFont="1" applyFill="1"/>
    <xf numFmtId="0" fontId="16" fillId="0" borderId="0" xfId="0" applyFont="1" applyFill="1"/>
    <xf numFmtId="0" fontId="20" fillId="0" borderId="0" xfId="0" applyFont="1" applyFill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/>
    </xf>
    <xf numFmtId="2" fontId="6" fillId="0" borderId="1" xfId="2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/>
    <xf numFmtId="2" fontId="5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/>
    <xf numFmtId="44" fontId="20" fillId="0" borderId="1" xfId="0" applyNumberFormat="1" applyFont="1" applyFill="1" applyBorder="1" applyAlignment="1">
      <alignment horizontal="center" vertical="center"/>
    </xf>
    <xf numFmtId="44" fontId="20" fillId="0" borderId="1" xfId="0" applyNumberFormat="1" applyFont="1" applyFill="1" applyBorder="1" applyAlignment="1">
      <alignment horizontal="left" vertical="top" wrapText="1"/>
    </xf>
    <xf numFmtId="0" fontId="20" fillId="0" borderId="1" xfId="1" applyNumberFormat="1" applyFont="1" applyFill="1" applyBorder="1" applyAlignment="1" applyProtection="1">
      <alignment horizontal="center" vertical="center" wrapText="1"/>
    </xf>
    <xf numFmtId="2" fontId="6" fillId="0" borderId="1" xfId="1" applyNumberFormat="1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left" wrapText="1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4" fontId="6" fillId="0" borderId="1" xfId="2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0" fontId="5" fillId="0" borderId="5" xfId="0" applyFont="1" applyFill="1" applyBorder="1" applyAlignment="1"/>
    <xf numFmtId="0" fontId="5" fillId="0" borderId="3" xfId="0" applyFont="1" applyFill="1" applyBorder="1" applyAlignment="1"/>
    <xf numFmtId="0" fontId="6" fillId="0" borderId="3" xfId="0" applyFont="1" applyFill="1" applyBorder="1" applyAlignment="1"/>
    <xf numFmtId="2" fontId="6" fillId="0" borderId="5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/>
    </xf>
    <xf numFmtId="2" fontId="6" fillId="0" borderId="5" xfId="1" applyNumberFormat="1" applyFont="1" applyFill="1" applyBorder="1" applyAlignment="1" applyProtection="1">
      <alignment horizontal="center" vertical="center" wrapText="1"/>
    </xf>
    <xf numFmtId="2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/>
    <xf numFmtId="0" fontId="6" fillId="0" borderId="3" xfId="0" applyFont="1" applyFill="1" applyBorder="1"/>
    <xf numFmtId="2" fontId="5" fillId="0" borderId="5" xfId="0" applyNumberFormat="1" applyFont="1" applyFill="1" applyBorder="1" applyAlignment="1"/>
    <xf numFmtId="2" fontId="5" fillId="0" borderId="3" xfId="0" applyNumberFormat="1" applyFont="1" applyFill="1" applyBorder="1" applyAlignment="1">
      <alignment horizontal="center"/>
    </xf>
    <xf numFmtId="2" fontId="6" fillId="0" borderId="5" xfId="0" applyNumberFormat="1" applyFont="1" applyFill="1" applyBorder="1" applyAlignment="1"/>
    <xf numFmtId="2" fontId="6" fillId="0" borderId="3" xfId="0" applyNumberFormat="1" applyFont="1" applyFill="1" applyBorder="1" applyAlignment="1"/>
    <xf numFmtId="2" fontId="6" fillId="0" borderId="1" xfId="0" applyNumberFormat="1" applyFont="1" applyFill="1" applyBorder="1" applyAlignment="1">
      <alignment horizontal="center" wrapText="1"/>
    </xf>
    <xf numFmtId="3" fontId="5" fillId="0" borderId="1" xfId="2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16" fillId="0" borderId="0" xfId="0" applyFont="1" applyFill="1" applyAlignment="1"/>
    <xf numFmtId="0" fontId="0" fillId="0" borderId="0" xfId="0" applyFill="1" applyAlignment="1">
      <alignment vertical="top" wrapText="1"/>
    </xf>
    <xf numFmtId="0" fontId="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0" fontId="15" fillId="0" borderId="0" xfId="0" applyFont="1" applyFill="1" applyAlignment="1"/>
    <xf numFmtId="0" fontId="13" fillId="0" borderId="0" xfId="0" applyFont="1" applyFill="1" applyAlignment="1">
      <alignment vertical="top" wrapText="1"/>
    </xf>
    <xf numFmtId="4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4" fontId="6" fillId="0" borderId="1" xfId="0" applyNumberFormat="1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center"/>
    </xf>
    <xf numFmtId="2" fontId="20" fillId="0" borderId="1" xfId="0" applyNumberFormat="1" applyFont="1" applyFill="1" applyBorder="1" applyAlignment="1">
      <alignment horizontal="center"/>
    </xf>
    <xf numFmtId="44" fontId="20" fillId="0" borderId="1" xfId="0" applyNumberFormat="1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center"/>
    </xf>
    <xf numFmtId="2" fontId="21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left" wrapText="1"/>
    </xf>
    <xf numFmtId="44" fontId="20" fillId="0" borderId="5" xfId="0" applyNumberFormat="1" applyFont="1" applyFill="1" applyBorder="1" applyAlignment="1">
      <alignment horizontal="left" wrapText="1"/>
    </xf>
    <xf numFmtId="2" fontId="20" fillId="0" borderId="1" xfId="1" applyNumberFormat="1" applyFont="1" applyFill="1" applyBorder="1" applyAlignment="1" applyProtection="1">
      <alignment horizontal="center" vertical="center" wrapText="1"/>
    </xf>
    <xf numFmtId="1" fontId="20" fillId="0" borderId="1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6" fillId="0" borderId="8" xfId="0" applyFont="1" applyFill="1" applyBorder="1" applyAlignment="1">
      <alignment horizontal="center" vertical="center" textRotation="90" wrapText="1"/>
    </xf>
    <xf numFmtId="0" fontId="6" fillId="0" borderId="5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6" fontId="6" fillId="0" borderId="5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44" fontId="6" fillId="0" borderId="2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8" xfId="0" applyFont="1" applyFill="1" applyBorder="1"/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44" fontId="5" fillId="0" borderId="5" xfId="0" applyNumberFormat="1" applyFont="1" applyFill="1" applyBorder="1" applyAlignment="1">
      <alignment horizontal="center"/>
    </xf>
    <xf numFmtId="44" fontId="5" fillId="0" borderId="4" xfId="0" applyNumberFormat="1" applyFont="1" applyFill="1" applyBorder="1" applyAlignment="1">
      <alignment horizontal="center"/>
    </xf>
    <xf numFmtId="44" fontId="5" fillId="0" borderId="3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/>
    </xf>
    <xf numFmtId="2" fontId="6" fillId="0" borderId="0" xfId="0" applyNumberFormat="1" applyFont="1" applyFill="1" applyBorder="1" applyAlignment="1">
      <alignment horizontal="center"/>
    </xf>
    <xf numFmtId="44" fontId="5" fillId="0" borderId="1" xfId="0" applyNumberFormat="1" applyFont="1" applyFill="1" applyBorder="1" applyAlignment="1">
      <alignment horizont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4" fontId="11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9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Alignment="1">
      <alignment vertical="top"/>
    </xf>
    <xf numFmtId="0" fontId="12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textRotation="90" wrapText="1"/>
    </xf>
    <xf numFmtId="0" fontId="6" fillId="0" borderId="7" xfId="0" applyFont="1" applyFill="1" applyBorder="1" applyAlignment="1">
      <alignment horizontal="center" textRotation="90" wrapText="1"/>
    </xf>
    <xf numFmtId="0" fontId="6" fillId="0" borderId="8" xfId="0" applyFont="1" applyFill="1" applyBorder="1" applyAlignment="1">
      <alignment horizontal="center" textRotation="90" wrapText="1"/>
    </xf>
    <xf numFmtId="0" fontId="15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3">
    <cellStyle name="Iau?iue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tabSelected="1" showWhiteSpace="0" view="pageLayout" topLeftCell="A65" zoomScaleNormal="100" zoomScaleSheetLayoutView="100" workbookViewId="0">
      <selection activeCell="A73" sqref="A73:M73"/>
    </sheetView>
  </sheetViews>
  <sheetFormatPr defaultRowHeight="12" x14ac:dyDescent="0.2"/>
  <cols>
    <col min="1" max="1" width="6.7109375" style="12" customWidth="1"/>
    <col min="2" max="2" width="22.85546875" style="6" customWidth="1"/>
    <col min="3" max="3" width="10.140625" style="6" customWidth="1"/>
    <col min="4" max="4" width="9.42578125" style="6" customWidth="1"/>
    <col min="5" max="5" width="10" style="6" customWidth="1"/>
    <col min="6" max="6" width="8.28515625" style="6" customWidth="1"/>
    <col min="7" max="7" width="7.140625" style="6" customWidth="1"/>
    <col min="8" max="8" width="10.140625" style="6" customWidth="1"/>
    <col min="9" max="9" width="10.42578125" style="6" customWidth="1"/>
    <col min="10" max="10" width="11.28515625" style="6" customWidth="1"/>
    <col min="11" max="11" width="9" style="6" customWidth="1"/>
    <col min="12" max="12" width="6.7109375" style="6" customWidth="1"/>
    <col min="13" max="13" width="6.85546875" style="6" customWidth="1"/>
    <col min="14" max="14" width="6.7109375" style="6" customWidth="1"/>
    <col min="15" max="15" width="2.5703125" style="6" customWidth="1"/>
    <col min="16" max="16" width="6.140625" style="6" customWidth="1"/>
    <col min="17" max="17" width="5" style="6" customWidth="1"/>
    <col min="18" max="18" width="5.7109375" style="6" customWidth="1"/>
    <col min="19" max="19" width="7.28515625" style="19" customWidth="1"/>
    <col min="20" max="20" width="5.42578125" style="19" customWidth="1"/>
    <col min="21" max="21" width="6.28515625" style="19" customWidth="1"/>
    <col min="22" max="16384" width="9.140625" style="6"/>
  </cols>
  <sheetData>
    <row r="1" spans="1:22" ht="18" customHeight="1" x14ac:dyDescent="0.2">
      <c r="L1" s="13"/>
      <c r="M1" s="39"/>
      <c r="N1" s="113" t="s">
        <v>86</v>
      </c>
      <c r="O1" s="113"/>
      <c r="P1" s="114"/>
      <c r="Q1" s="114"/>
      <c r="R1" s="114"/>
      <c r="S1" s="114"/>
      <c r="T1" s="114"/>
      <c r="U1" s="114"/>
    </row>
    <row r="2" spans="1:22" ht="34.5" customHeight="1" x14ac:dyDescent="0.2">
      <c r="B2" s="93" t="s">
        <v>25</v>
      </c>
      <c r="C2" s="93"/>
      <c r="D2" s="95"/>
      <c r="E2" s="95"/>
      <c r="F2" s="40"/>
      <c r="G2" s="40"/>
      <c r="H2" s="40"/>
      <c r="I2" s="40"/>
      <c r="J2" s="40"/>
      <c r="K2" s="40"/>
      <c r="L2" s="40"/>
      <c r="M2" s="135" t="s">
        <v>26</v>
      </c>
      <c r="N2" s="135"/>
      <c r="O2" s="135"/>
      <c r="P2" s="16"/>
      <c r="Q2" s="15"/>
      <c r="R2" s="15"/>
      <c r="S2" s="15"/>
      <c r="T2" s="15"/>
      <c r="U2" s="15"/>
    </row>
    <row r="3" spans="1:22" ht="27.75" customHeight="1" x14ac:dyDescent="0.2">
      <c r="B3" s="175" t="s">
        <v>91</v>
      </c>
      <c r="C3" s="176"/>
      <c r="D3" s="176"/>
      <c r="E3" s="96"/>
      <c r="F3" s="40"/>
      <c r="G3" s="40"/>
      <c r="H3" s="40"/>
      <c r="I3" s="40"/>
      <c r="J3" s="40"/>
      <c r="K3" s="40"/>
      <c r="L3" s="40"/>
      <c r="M3" s="166" t="s">
        <v>87</v>
      </c>
      <c r="N3" s="167"/>
      <c r="O3" s="167"/>
      <c r="P3" s="167"/>
      <c r="Q3" s="168"/>
      <c r="R3" s="168"/>
      <c r="S3" s="168"/>
      <c r="T3" s="168"/>
      <c r="U3" s="168"/>
      <c r="V3" s="168"/>
    </row>
    <row r="4" spans="1:22" ht="12" customHeight="1" x14ac:dyDescent="0.25">
      <c r="B4" s="97" t="s">
        <v>27</v>
      </c>
      <c r="C4" s="97"/>
      <c r="D4" s="97" t="s">
        <v>92</v>
      </c>
      <c r="E4" s="91"/>
      <c r="F4" s="40"/>
      <c r="G4" s="40"/>
      <c r="H4" s="40"/>
      <c r="I4" s="40"/>
      <c r="J4" s="40"/>
      <c r="K4" s="40"/>
      <c r="L4" s="40"/>
      <c r="M4" s="165"/>
      <c r="N4" s="165"/>
      <c r="O4" s="165"/>
      <c r="P4" s="165"/>
      <c r="Q4" s="15"/>
      <c r="R4" s="15"/>
      <c r="S4" s="15"/>
      <c r="T4" s="15"/>
      <c r="U4" s="15"/>
    </row>
    <row r="5" spans="1:22" ht="12" customHeight="1" x14ac:dyDescent="0.25">
      <c r="B5" s="98"/>
      <c r="C5" s="98"/>
      <c r="D5" s="98"/>
      <c r="E5" s="92"/>
      <c r="F5" s="40"/>
      <c r="G5" s="40"/>
      <c r="H5" s="40"/>
      <c r="I5" s="40"/>
      <c r="J5" s="40"/>
      <c r="K5" s="40"/>
      <c r="L5" s="40"/>
      <c r="M5" s="40" t="s">
        <v>27</v>
      </c>
      <c r="N5" s="40"/>
      <c r="O5" s="41" t="s">
        <v>88</v>
      </c>
      <c r="P5" s="40"/>
      <c r="Q5" s="15"/>
      <c r="R5" s="15"/>
      <c r="S5" s="15"/>
      <c r="T5" s="15"/>
      <c r="U5" s="15"/>
    </row>
    <row r="6" spans="1:22" ht="12" customHeight="1" x14ac:dyDescent="0.25">
      <c r="B6" s="94" t="s">
        <v>93</v>
      </c>
      <c r="C6" s="94"/>
      <c r="D6" s="94"/>
      <c r="E6" s="94"/>
      <c r="F6" s="40"/>
      <c r="G6" s="40"/>
      <c r="H6" s="40"/>
      <c r="I6" s="40"/>
      <c r="J6" s="40"/>
      <c r="K6" s="40"/>
      <c r="L6" s="40"/>
      <c r="M6" s="18"/>
      <c r="N6" s="42"/>
      <c r="O6" s="165"/>
      <c r="P6" s="165"/>
      <c r="Q6" s="15"/>
      <c r="R6" s="15"/>
      <c r="S6" s="15"/>
      <c r="T6" s="15"/>
      <c r="U6" s="15"/>
    </row>
    <row r="7" spans="1:22" ht="12" customHeight="1" x14ac:dyDescent="0.25">
      <c r="B7" s="43"/>
      <c r="C7" s="17"/>
      <c r="D7" s="17"/>
      <c r="E7" s="17"/>
      <c r="F7" s="40"/>
      <c r="G7" s="40"/>
      <c r="H7" s="40"/>
      <c r="I7" s="40"/>
      <c r="J7" s="40"/>
      <c r="K7" s="40"/>
      <c r="L7" s="40"/>
      <c r="M7" s="38" t="s">
        <v>28</v>
      </c>
      <c r="N7" s="38"/>
      <c r="O7" s="38"/>
      <c r="P7" s="38"/>
      <c r="Q7" s="15"/>
      <c r="R7" s="15"/>
      <c r="S7" s="15"/>
      <c r="T7" s="15"/>
      <c r="U7" s="15"/>
    </row>
    <row r="8" spans="1:22" ht="12" customHeight="1" x14ac:dyDescent="0.2">
      <c r="O8" s="14"/>
      <c r="P8" s="15"/>
      <c r="Q8" s="15"/>
      <c r="R8" s="15"/>
      <c r="S8" s="15"/>
      <c r="T8" s="15"/>
      <c r="U8" s="15"/>
    </row>
    <row r="9" spans="1:22" ht="22.5" customHeight="1" x14ac:dyDescent="0.25">
      <c r="A9" s="169" t="s">
        <v>114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</row>
    <row r="10" spans="1:22" ht="24" customHeight="1" x14ac:dyDescent="0.2">
      <c r="A10" s="170" t="s">
        <v>85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</row>
    <row r="11" spans="1:22" ht="20.25" customHeight="1" x14ac:dyDescent="0.2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</row>
    <row r="12" spans="1:22" ht="57.75" customHeight="1" x14ac:dyDescent="0.2">
      <c r="A12" s="138" t="s">
        <v>0</v>
      </c>
      <c r="B12" s="127" t="s">
        <v>1</v>
      </c>
      <c r="C12" s="127" t="s">
        <v>43</v>
      </c>
      <c r="D12" s="117" t="s">
        <v>78</v>
      </c>
      <c r="E12" s="118"/>
      <c r="F12" s="118"/>
      <c r="G12" s="118"/>
      <c r="H12" s="118"/>
      <c r="I12" s="118"/>
      <c r="J12" s="119"/>
      <c r="K12" s="117" t="s">
        <v>79</v>
      </c>
      <c r="L12" s="119"/>
      <c r="M12" s="117" t="s">
        <v>80</v>
      </c>
      <c r="N12" s="118"/>
      <c r="O12" s="118"/>
      <c r="P12" s="119"/>
      <c r="Q12" s="130" t="s">
        <v>45</v>
      </c>
      <c r="R12" s="130" t="s">
        <v>46</v>
      </c>
      <c r="S12" s="172" t="s">
        <v>81</v>
      </c>
      <c r="T12" s="172" t="s">
        <v>82</v>
      </c>
      <c r="U12" s="172" t="s">
        <v>83</v>
      </c>
    </row>
    <row r="13" spans="1:22" ht="15.75" customHeight="1" x14ac:dyDescent="0.2">
      <c r="A13" s="139"/>
      <c r="B13" s="128"/>
      <c r="C13" s="139"/>
      <c r="D13" s="127" t="s">
        <v>6</v>
      </c>
      <c r="E13" s="141" t="s">
        <v>29</v>
      </c>
      <c r="F13" s="142"/>
      <c r="G13" s="142"/>
      <c r="H13" s="142"/>
      <c r="I13" s="142"/>
      <c r="J13" s="143"/>
      <c r="K13" s="127" t="s">
        <v>16</v>
      </c>
      <c r="L13" s="127" t="s">
        <v>17</v>
      </c>
      <c r="M13" s="127" t="s">
        <v>96</v>
      </c>
      <c r="N13" s="121" t="s">
        <v>14</v>
      </c>
      <c r="O13" s="122"/>
      <c r="P13" s="123"/>
      <c r="Q13" s="131"/>
      <c r="R13" s="131"/>
      <c r="S13" s="173"/>
      <c r="T13" s="173"/>
      <c r="U13" s="173"/>
    </row>
    <row r="14" spans="1:22" ht="28.5" customHeight="1" x14ac:dyDescent="0.2">
      <c r="A14" s="139"/>
      <c r="B14" s="128"/>
      <c r="C14" s="139"/>
      <c r="D14" s="128"/>
      <c r="E14" s="115" t="s">
        <v>44</v>
      </c>
      <c r="F14" s="115" t="s">
        <v>10</v>
      </c>
      <c r="G14" s="115" t="s">
        <v>15</v>
      </c>
      <c r="H14" s="133" t="s">
        <v>30</v>
      </c>
      <c r="I14" s="134"/>
      <c r="J14" s="115" t="s">
        <v>21</v>
      </c>
      <c r="K14" s="128"/>
      <c r="L14" s="128"/>
      <c r="M14" s="128"/>
      <c r="N14" s="124"/>
      <c r="O14" s="125"/>
      <c r="P14" s="126"/>
      <c r="Q14" s="131"/>
      <c r="R14" s="131"/>
      <c r="S14" s="173"/>
      <c r="T14" s="173"/>
      <c r="U14" s="173"/>
    </row>
    <row r="15" spans="1:22" ht="48.75" customHeight="1" x14ac:dyDescent="0.2">
      <c r="A15" s="140"/>
      <c r="B15" s="129"/>
      <c r="C15" s="140"/>
      <c r="D15" s="129"/>
      <c r="E15" s="116"/>
      <c r="F15" s="116"/>
      <c r="G15" s="116"/>
      <c r="H15" s="20" t="s">
        <v>11</v>
      </c>
      <c r="I15" s="20" t="s">
        <v>12</v>
      </c>
      <c r="J15" s="116"/>
      <c r="K15" s="129"/>
      <c r="L15" s="129"/>
      <c r="M15" s="129"/>
      <c r="N15" s="136">
        <v>2020</v>
      </c>
      <c r="O15" s="137"/>
      <c r="P15" s="11" t="s">
        <v>18</v>
      </c>
      <c r="Q15" s="132"/>
      <c r="R15" s="132"/>
      <c r="S15" s="174"/>
      <c r="T15" s="174"/>
      <c r="U15" s="174"/>
    </row>
    <row r="16" spans="1:22" s="32" customFormat="1" ht="15.75" customHeight="1" x14ac:dyDescent="0.2">
      <c r="A16" s="30">
        <v>1</v>
      </c>
      <c r="B16" s="22">
        <v>2</v>
      </c>
      <c r="C16" s="22">
        <v>3</v>
      </c>
      <c r="D16" s="22">
        <v>4</v>
      </c>
      <c r="E16" s="22">
        <v>5</v>
      </c>
      <c r="F16" s="22">
        <v>6</v>
      </c>
      <c r="G16" s="31">
        <v>7</v>
      </c>
      <c r="H16" s="22">
        <v>8</v>
      </c>
      <c r="I16" s="22">
        <v>9</v>
      </c>
      <c r="J16" s="22">
        <v>10</v>
      </c>
      <c r="K16" s="22">
        <v>11</v>
      </c>
      <c r="L16" s="22">
        <v>12</v>
      </c>
      <c r="M16" s="22">
        <v>13</v>
      </c>
      <c r="N16" s="148">
        <v>14</v>
      </c>
      <c r="O16" s="149"/>
      <c r="P16" s="22">
        <v>15</v>
      </c>
      <c r="Q16" s="22">
        <v>16</v>
      </c>
      <c r="R16" s="22">
        <v>17</v>
      </c>
      <c r="S16" s="22">
        <v>18</v>
      </c>
      <c r="T16" s="22">
        <v>19</v>
      </c>
      <c r="U16" s="22">
        <v>20</v>
      </c>
    </row>
    <row r="17" spans="1:22" ht="13.5" customHeight="1" x14ac:dyDescent="0.2">
      <c r="A17" s="21" t="s">
        <v>31</v>
      </c>
      <c r="B17" s="144" t="s">
        <v>8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6"/>
    </row>
    <row r="18" spans="1:22" ht="12.75" customHeight="1" x14ac:dyDescent="0.2">
      <c r="A18" s="144" t="s">
        <v>48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6"/>
    </row>
    <row r="19" spans="1:22" ht="13.5" customHeight="1" x14ac:dyDescent="0.2">
      <c r="A19" s="1" t="s">
        <v>49</v>
      </c>
      <c r="B19" s="150" t="s">
        <v>32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2"/>
    </row>
    <row r="20" spans="1:22" ht="27.75" customHeight="1" x14ac:dyDescent="0.2">
      <c r="A20" s="44" t="s">
        <v>94</v>
      </c>
      <c r="B20" s="102"/>
      <c r="C20" s="103"/>
      <c r="D20" s="103"/>
      <c r="E20" s="103"/>
      <c r="F20" s="47"/>
      <c r="G20" s="47"/>
      <c r="H20" s="47"/>
      <c r="I20" s="47"/>
      <c r="J20" s="47"/>
      <c r="K20" s="47"/>
      <c r="L20" s="66"/>
      <c r="M20" s="47"/>
      <c r="N20" s="77"/>
      <c r="O20" s="78"/>
      <c r="P20" s="52"/>
      <c r="Q20" s="64"/>
      <c r="R20" s="65"/>
      <c r="S20" s="65"/>
      <c r="T20" s="65"/>
      <c r="U20" s="52"/>
    </row>
    <row r="21" spans="1:22" ht="12.75" customHeight="1" x14ac:dyDescent="0.2">
      <c r="A21" s="144" t="s">
        <v>51</v>
      </c>
      <c r="B21" s="145"/>
      <c r="C21" s="146"/>
      <c r="D21" s="51"/>
      <c r="E21" s="51"/>
      <c r="F21" s="62"/>
      <c r="G21" s="62"/>
      <c r="H21" s="62"/>
      <c r="I21" s="51"/>
      <c r="J21" s="62"/>
      <c r="K21" s="51"/>
      <c r="L21" s="99"/>
      <c r="M21" s="50"/>
      <c r="N21" s="74"/>
      <c r="O21" s="75"/>
      <c r="P21" s="62"/>
      <c r="Q21" s="62"/>
      <c r="R21" s="62"/>
      <c r="S21" s="62"/>
      <c r="T21" s="62"/>
      <c r="U21" s="51"/>
    </row>
    <row r="22" spans="1:22" ht="12.75" customHeight="1" x14ac:dyDescent="0.2">
      <c r="A22" s="1" t="s">
        <v>24</v>
      </c>
      <c r="B22" s="150" t="s">
        <v>33</v>
      </c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2"/>
    </row>
    <row r="23" spans="1:22" ht="29.25" customHeight="1" x14ac:dyDescent="0.2">
      <c r="A23" s="1" t="s">
        <v>95</v>
      </c>
      <c r="B23" s="105" t="s">
        <v>97</v>
      </c>
      <c r="C23" s="103" t="s">
        <v>98</v>
      </c>
      <c r="D23" s="103">
        <v>203.75</v>
      </c>
      <c r="E23" s="103">
        <f>D23</f>
        <v>203.75</v>
      </c>
      <c r="F23" s="23"/>
      <c r="G23" s="23"/>
      <c r="H23" s="23"/>
      <c r="I23" s="23"/>
      <c r="J23" s="23"/>
      <c r="K23" s="3">
        <f>E23</f>
        <v>203.75</v>
      </c>
      <c r="L23" s="3"/>
      <c r="M23" s="3">
        <f>E23</f>
        <v>203.75</v>
      </c>
      <c r="N23" s="28"/>
      <c r="O23" s="76"/>
      <c r="P23" s="3"/>
      <c r="Q23" s="3">
        <v>12</v>
      </c>
      <c r="R23" s="3"/>
      <c r="S23" s="4"/>
      <c r="T23" s="4"/>
      <c r="U23" s="4">
        <v>195.84</v>
      </c>
    </row>
    <row r="24" spans="1:22" ht="12.75" customHeight="1" x14ac:dyDescent="0.2">
      <c r="A24" s="153" t="s">
        <v>52</v>
      </c>
      <c r="B24" s="154"/>
      <c r="C24" s="155"/>
      <c r="D24" s="101">
        <f>D23</f>
        <v>203.75</v>
      </c>
      <c r="E24" s="101">
        <f>E23</f>
        <v>203.75</v>
      </c>
      <c r="F24" s="3"/>
      <c r="G24" s="3"/>
      <c r="H24" s="3"/>
      <c r="I24" s="3"/>
      <c r="J24" s="3"/>
      <c r="K24" s="3">
        <f>K23</f>
        <v>203.75</v>
      </c>
      <c r="L24" s="3"/>
      <c r="M24" s="3">
        <f>M23</f>
        <v>203.75</v>
      </c>
      <c r="N24" s="28"/>
      <c r="O24" s="76"/>
      <c r="P24" s="3"/>
      <c r="Q24" s="3"/>
      <c r="R24" s="3"/>
      <c r="S24" s="4"/>
      <c r="T24" s="4"/>
      <c r="U24" s="4">
        <f>U23</f>
        <v>195.84</v>
      </c>
    </row>
    <row r="25" spans="1:22" ht="14.25" customHeight="1" x14ac:dyDescent="0.2">
      <c r="A25" s="1" t="s">
        <v>50</v>
      </c>
      <c r="B25" s="141" t="s">
        <v>34</v>
      </c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3"/>
    </row>
    <row r="26" spans="1:22" ht="14.25" customHeight="1" x14ac:dyDescent="0.2">
      <c r="A26" s="1"/>
      <c r="B26" s="3"/>
      <c r="C26" s="3"/>
      <c r="D26" s="3"/>
      <c r="E26" s="23"/>
      <c r="F26" s="23"/>
      <c r="G26" s="23"/>
      <c r="H26" s="23"/>
      <c r="I26" s="23"/>
      <c r="J26" s="23"/>
      <c r="K26" s="3"/>
      <c r="L26" s="3"/>
      <c r="M26" s="3"/>
      <c r="N26" s="28"/>
      <c r="O26" s="76"/>
      <c r="P26" s="3"/>
      <c r="Q26" s="3"/>
      <c r="R26" s="3"/>
      <c r="S26" s="3"/>
      <c r="T26" s="3"/>
      <c r="U26" s="3"/>
    </row>
    <row r="27" spans="1:22" ht="19.5" customHeight="1" x14ac:dyDescent="0.2">
      <c r="A27" s="156" t="s">
        <v>53</v>
      </c>
      <c r="B27" s="156"/>
      <c r="C27" s="156"/>
      <c r="D27" s="4"/>
      <c r="E27" s="4"/>
      <c r="F27" s="4"/>
      <c r="G27" s="4"/>
      <c r="H27" s="4"/>
      <c r="I27" s="4"/>
      <c r="J27" s="27"/>
      <c r="K27" s="4"/>
      <c r="L27" s="4"/>
      <c r="M27" s="3"/>
      <c r="N27" s="28"/>
      <c r="O27" s="76"/>
      <c r="P27" s="4"/>
      <c r="Q27" s="4"/>
      <c r="R27" s="4"/>
      <c r="S27" s="4"/>
      <c r="T27" s="26"/>
      <c r="U27" s="4"/>
      <c r="V27" s="29"/>
    </row>
    <row r="28" spans="1:22" ht="17.25" customHeight="1" x14ac:dyDescent="0.2">
      <c r="A28" s="1" t="s">
        <v>54</v>
      </c>
      <c r="B28" s="141" t="s">
        <v>84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3"/>
    </row>
    <row r="29" spans="1:22" ht="24.75" customHeight="1" x14ac:dyDescent="0.2">
      <c r="A29" s="44"/>
      <c r="B29" s="45"/>
      <c r="C29" s="46"/>
      <c r="D29" s="52"/>
      <c r="E29" s="47"/>
      <c r="F29" s="47"/>
      <c r="G29" s="47"/>
      <c r="H29" s="47"/>
      <c r="I29" s="47"/>
      <c r="J29" s="47"/>
      <c r="K29" s="52"/>
      <c r="L29" s="52"/>
      <c r="M29" s="52"/>
      <c r="N29" s="77"/>
      <c r="O29" s="78"/>
      <c r="P29" s="52"/>
      <c r="Q29" s="100"/>
      <c r="R29" s="100"/>
      <c r="S29" s="100"/>
      <c r="T29" s="100"/>
      <c r="U29" s="100"/>
    </row>
    <row r="30" spans="1:22" ht="15" customHeight="1" x14ac:dyDescent="0.2">
      <c r="A30" s="144" t="s">
        <v>56</v>
      </c>
      <c r="B30" s="145"/>
      <c r="C30" s="146"/>
      <c r="D30" s="51"/>
      <c r="E30" s="51"/>
      <c r="F30" s="62"/>
      <c r="G30" s="62"/>
      <c r="H30" s="62"/>
      <c r="I30" s="62"/>
      <c r="J30" s="62"/>
      <c r="K30" s="62"/>
      <c r="L30" s="51"/>
      <c r="M30" s="50"/>
      <c r="N30" s="74"/>
      <c r="O30" s="75"/>
      <c r="P30" s="62"/>
      <c r="Q30" s="4"/>
      <c r="R30" s="4"/>
      <c r="S30" s="4"/>
      <c r="T30" s="4"/>
      <c r="U30" s="4"/>
    </row>
    <row r="31" spans="1:22" x14ac:dyDescent="0.2">
      <c r="A31" s="1" t="s">
        <v>72</v>
      </c>
      <c r="B31" s="141" t="s">
        <v>67</v>
      </c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3"/>
    </row>
    <row r="32" spans="1:22" s="19" customFormat="1" ht="12.75" x14ac:dyDescent="0.2">
      <c r="A32" s="44"/>
      <c r="B32" s="105"/>
      <c r="C32" s="106"/>
      <c r="D32" s="107"/>
      <c r="E32" s="104"/>
      <c r="F32" s="23"/>
      <c r="G32" s="23"/>
      <c r="H32" s="23"/>
      <c r="I32" s="23"/>
      <c r="J32" s="23"/>
      <c r="K32" s="7"/>
      <c r="L32" s="7"/>
      <c r="M32" s="8"/>
      <c r="N32" s="74"/>
      <c r="O32" s="75"/>
      <c r="P32" s="7"/>
      <c r="Q32" s="7"/>
      <c r="R32" s="7"/>
      <c r="S32" s="7"/>
      <c r="T32" s="7"/>
      <c r="U32" s="7"/>
    </row>
    <row r="33" spans="1:21" s="19" customFormat="1" x14ac:dyDescent="0.2">
      <c r="A33" s="156" t="s">
        <v>57</v>
      </c>
      <c r="B33" s="156"/>
      <c r="C33" s="156"/>
      <c r="D33" s="4"/>
      <c r="E33" s="4"/>
      <c r="F33" s="4"/>
      <c r="G33" s="4"/>
      <c r="H33" s="4"/>
      <c r="I33" s="4"/>
      <c r="J33" s="4"/>
      <c r="K33" s="4"/>
      <c r="L33" s="4"/>
      <c r="M33" s="3"/>
      <c r="N33" s="28"/>
      <c r="O33" s="76"/>
      <c r="P33" s="4"/>
      <c r="Q33" s="4"/>
      <c r="R33" s="4"/>
      <c r="S33" s="4"/>
      <c r="T33" s="4"/>
      <c r="U33" s="4"/>
    </row>
    <row r="34" spans="1:21" s="19" customFormat="1" ht="13.5" customHeight="1" x14ac:dyDescent="0.2">
      <c r="A34" s="1" t="s">
        <v>55</v>
      </c>
      <c r="B34" s="147" t="s">
        <v>71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</row>
    <row r="35" spans="1:21" s="19" customFormat="1" ht="43.5" customHeight="1" x14ac:dyDescent="0.2">
      <c r="A35" s="1" t="s">
        <v>100</v>
      </c>
      <c r="B35" s="109" t="s">
        <v>99</v>
      </c>
      <c r="C35" s="103" t="s">
        <v>89</v>
      </c>
      <c r="D35" s="104">
        <v>224</v>
      </c>
      <c r="E35" s="104">
        <f>D35</f>
        <v>224</v>
      </c>
      <c r="F35" s="47"/>
      <c r="G35" s="47"/>
      <c r="H35" s="47"/>
      <c r="I35" s="47"/>
      <c r="J35" s="47"/>
      <c r="K35" s="52">
        <f>E35</f>
        <v>224</v>
      </c>
      <c r="L35" s="52"/>
      <c r="M35" s="52">
        <f>E35</f>
        <v>224</v>
      </c>
      <c r="N35" s="77"/>
      <c r="O35" s="76"/>
      <c r="P35" s="4"/>
      <c r="Q35" s="64">
        <v>18</v>
      </c>
      <c r="R35" s="65"/>
      <c r="S35" s="65"/>
      <c r="T35" s="65"/>
      <c r="U35" s="52">
        <v>144.54</v>
      </c>
    </row>
    <row r="36" spans="1:21" s="19" customFormat="1" ht="43.5" customHeight="1" x14ac:dyDescent="0.2">
      <c r="A36" s="1" t="s">
        <v>104</v>
      </c>
      <c r="B36" s="109" t="s">
        <v>107</v>
      </c>
      <c r="C36" s="103" t="s">
        <v>89</v>
      </c>
      <c r="D36" s="104">
        <v>393.82</v>
      </c>
      <c r="E36" s="104">
        <f>D36</f>
        <v>393.82</v>
      </c>
      <c r="F36" s="47"/>
      <c r="G36" s="47"/>
      <c r="H36" s="47"/>
      <c r="I36" s="47"/>
      <c r="J36" s="47"/>
      <c r="K36" s="52">
        <f>E36</f>
        <v>393.82</v>
      </c>
      <c r="L36" s="52"/>
      <c r="M36" s="52"/>
      <c r="N36" s="77">
        <f>K36</f>
        <v>393.82</v>
      </c>
      <c r="O36" s="76"/>
      <c r="P36" s="108"/>
      <c r="Q36" s="64"/>
      <c r="R36" s="65"/>
      <c r="S36" s="65"/>
      <c r="T36" s="65"/>
      <c r="U36" s="52"/>
    </row>
    <row r="37" spans="1:21" s="19" customFormat="1" ht="43.5" customHeight="1" x14ac:dyDescent="0.2">
      <c r="A37" s="1" t="s">
        <v>106</v>
      </c>
      <c r="B37" s="109" t="s">
        <v>105</v>
      </c>
      <c r="C37" s="103" t="s">
        <v>89</v>
      </c>
      <c r="D37" s="104">
        <v>126.58499999999999</v>
      </c>
      <c r="E37" s="104">
        <f>D37</f>
        <v>126.58499999999999</v>
      </c>
      <c r="F37" s="47"/>
      <c r="G37" s="47"/>
      <c r="H37" s="47"/>
      <c r="I37" s="47"/>
      <c r="J37" s="47"/>
      <c r="K37" s="52">
        <f>E37</f>
        <v>126.58499999999999</v>
      </c>
      <c r="L37" s="52"/>
      <c r="M37" s="52"/>
      <c r="N37" s="77">
        <f>K37</f>
        <v>126.58499999999999</v>
      </c>
      <c r="O37" s="76"/>
      <c r="P37" s="101"/>
      <c r="Q37" s="64"/>
      <c r="R37" s="65"/>
      <c r="S37" s="65"/>
      <c r="T37" s="65"/>
      <c r="U37" s="52"/>
    </row>
    <row r="38" spans="1:21" s="19" customFormat="1" ht="13.5" customHeight="1" x14ac:dyDescent="0.2">
      <c r="A38" s="157" t="s">
        <v>58</v>
      </c>
      <c r="B38" s="145"/>
      <c r="C38" s="146"/>
      <c r="D38" s="48">
        <f>D37+D36+D35</f>
        <v>744.40499999999997</v>
      </c>
      <c r="E38" s="48">
        <f>E37+E36+E35</f>
        <v>744.40499999999997</v>
      </c>
      <c r="F38" s="48"/>
      <c r="G38" s="48"/>
      <c r="H38" s="48"/>
      <c r="I38" s="48"/>
      <c r="J38" s="48"/>
      <c r="K38" s="48">
        <f t="shared" ref="K38:U38" si="0">K37+K36+K35</f>
        <v>744.40499999999997</v>
      </c>
      <c r="L38" s="48"/>
      <c r="M38" s="48">
        <f t="shared" si="0"/>
        <v>224</v>
      </c>
      <c r="N38" s="48">
        <f t="shared" si="0"/>
        <v>520.40499999999997</v>
      </c>
      <c r="O38" s="48"/>
      <c r="P38" s="48"/>
      <c r="Q38" s="48"/>
      <c r="R38" s="48"/>
      <c r="S38" s="48"/>
      <c r="T38" s="48"/>
      <c r="U38" s="48">
        <f t="shared" si="0"/>
        <v>144.54</v>
      </c>
    </row>
    <row r="39" spans="1:21" ht="15.75" customHeight="1" x14ac:dyDescent="0.2">
      <c r="A39" s="2" t="s">
        <v>73</v>
      </c>
      <c r="B39" s="141" t="s">
        <v>35</v>
      </c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3"/>
    </row>
    <row r="40" spans="1:21" ht="38.25" x14ac:dyDescent="0.2">
      <c r="A40" s="44" t="s">
        <v>101</v>
      </c>
      <c r="B40" s="105" t="s">
        <v>102</v>
      </c>
      <c r="C40" s="103" t="s">
        <v>103</v>
      </c>
      <c r="D40" s="104">
        <v>124</v>
      </c>
      <c r="E40" s="104">
        <f>D40</f>
        <v>124</v>
      </c>
      <c r="F40" s="23"/>
      <c r="G40" s="23"/>
      <c r="H40" s="23"/>
      <c r="I40" s="23"/>
      <c r="J40" s="23"/>
      <c r="K40" s="51">
        <f>E40</f>
        <v>124</v>
      </c>
      <c r="L40" s="7"/>
      <c r="M40" s="50">
        <f>K40</f>
        <v>124</v>
      </c>
      <c r="N40" s="74"/>
      <c r="O40" s="75"/>
      <c r="P40" s="7"/>
      <c r="Q40" s="7">
        <v>16</v>
      </c>
      <c r="R40" s="7"/>
      <c r="S40" s="7"/>
      <c r="T40" s="7"/>
      <c r="U40" s="51">
        <v>90</v>
      </c>
    </row>
    <row r="41" spans="1:21" ht="14.25" customHeight="1" x14ac:dyDescent="0.2">
      <c r="A41" s="144" t="s">
        <v>74</v>
      </c>
      <c r="B41" s="145"/>
      <c r="C41" s="146"/>
      <c r="D41" s="48">
        <f>D40</f>
        <v>124</v>
      </c>
      <c r="E41" s="48">
        <f>E40</f>
        <v>124</v>
      </c>
      <c r="F41" s="37"/>
      <c r="G41" s="37"/>
      <c r="H41" s="37"/>
      <c r="I41" s="37"/>
      <c r="J41" s="37"/>
      <c r="K41" s="48">
        <f>K40</f>
        <v>124</v>
      </c>
      <c r="L41" s="37"/>
      <c r="M41" s="53">
        <f>M40</f>
        <v>124</v>
      </c>
      <c r="N41" s="28"/>
      <c r="O41" s="76"/>
      <c r="P41" s="37"/>
      <c r="Q41" s="37"/>
      <c r="R41" s="37"/>
      <c r="S41" s="37"/>
      <c r="T41" s="37"/>
      <c r="U41" s="48">
        <f>U40</f>
        <v>90</v>
      </c>
    </row>
    <row r="42" spans="1:21" ht="14.25" customHeight="1" x14ac:dyDescent="0.2">
      <c r="A42" s="1" t="s">
        <v>75</v>
      </c>
      <c r="B42" s="141" t="s">
        <v>36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3"/>
    </row>
    <row r="43" spans="1:21" ht="18.75" customHeight="1" x14ac:dyDescent="0.2">
      <c r="A43" s="54"/>
      <c r="B43" s="55"/>
      <c r="C43" s="46"/>
      <c r="D43" s="52"/>
      <c r="E43" s="47"/>
      <c r="F43" s="47"/>
      <c r="G43" s="47"/>
      <c r="H43" s="47"/>
      <c r="I43" s="47"/>
      <c r="J43" s="47"/>
      <c r="K43" s="52"/>
      <c r="L43" s="52"/>
      <c r="M43" s="52"/>
      <c r="N43" s="77"/>
      <c r="O43" s="78"/>
      <c r="P43" s="52"/>
      <c r="Q43" s="64"/>
      <c r="R43" s="64"/>
      <c r="S43" s="52"/>
      <c r="T43" s="65"/>
      <c r="U43" s="52"/>
    </row>
    <row r="44" spans="1:21" ht="14.25" customHeight="1" x14ac:dyDescent="0.2">
      <c r="A44" s="144" t="s">
        <v>76</v>
      </c>
      <c r="B44" s="145"/>
      <c r="C44" s="146"/>
      <c r="D44" s="48"/>
      <c r="E44" s="48"/>
      <c r="F44" s="37"/>
      <c r="G44" s="37"/>
      <c r="H44" s="37"/>
      <c r="I44" s="37"/>
      <c r="J44" s="37"/>
      <c r="K44" s="48"/>
      <c r="L44" s="37"/>
      <c r="M44" s="53"/>
      <c r="N44" s="28"/>
      <c r="O44" s="76"/>
      <c r="P44" s="37"/>
      <c r="Q44" s="37"/>
      <c r="R44" s="37"/>
      <c r="S44" s="37"/>
      <c r="T44" s="37"/>
      <c r="U44" s="48"/>
    </row>
    <row r="45" spans="1:21" ht="14.25" customHeight="1" x14ac:dyDescent="0.2">
      <c r="A45" s="144" t="s">
        <v>41</v>
      </c>
      <c r="B45" s="145"/>
      <c r="C45" s="146"/>
      <c r="D45" s="51">
        <f>D41+D38+D24</f>
        <v>1072.155</v>
      </c>
      <c r="E45" s="51">
        <f>E41+E38+E24</f>
        <v>1072.155</v>
      </c>
      <c r="F45" s="51"/>
      <c r="G45" s="51"/>
      <c r="H45" s="51"/>
      <c r="I45" s="51"/>
      <c r="J45" s="51"/>
      <c r="K45" s="51">
        <f>K41+K38+K24</f>
        <v>1072.155</v>
      </c>
      <c r="L45" s="51"/>
      <c r="M45" s="51">
        <f>M41+M38+M24</f>
        <v>551.75</v>
      </c>
      <c r="N45" s="79">
        <f>N38</f>
        <v>520.40499999999997</v>
      </c>
      <c r="O45" s="60"/>
      <c r="P45" s="37"/>
      <c r="Q45" s="48"/>
      <c r="R45" s="37"/>
      <c r="S45" s="37"/>
      <c r="T45" s="37"/>
      <c r="U45" s="51">
        <f>U41+U38+U24</f>
        <v>430.38</v>
      </c>
    </row>
    <row r="46" spans="1:21" ht="14.25" customHeight="1" x14ac:dyDescent="0.2">
      <c r="A46" s="36" t="s">
        <v>38</v>
      </c>
      <c r="B46" s="144" t="s">
        <v>9</v>
      </c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6"/>
    </row>
    <row r="47" spans="1:21" ht="16.5" customHeight="1" x14ac:dyDescent="0.2">
      <c r="A47" s="144" t="s">
        <v>59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6"/>
    </row>
    <row r="48" spans="1:21" ht="12" customHeight="1" x14ac:dyDescent="0.2">
      <c r="A48" s="2" t="s">
        <v>60</v>
      </c>
      <c r="B48" s="150" t="s">
        <v>20</v>
      </c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2"/>
    </row>
    <row r="49" spans="1:21" ht="35.25" customHeight="1" x14ac:dyDescent="0.2">
      <c r="A49" s="54" t="s">
        <v>108</v>
      </c>
      <c r="B49" s="110" t="s">
        <v>109</v>
      </c>
      <c r="C49" s="56" t="s">
        <v>89</v>
      </c>
      <c r="D49" s="111">
        <v>1800.15</v>
      </c>
      <c r="E49" s="111">
        <f>D49</f>
        <v>1800.15</v>
      </c>
      <c r="F49" s="47"/>
      <c r="G49" s="47"/>
      <c r="H49" s="47"/>
      <c r="I49" s="47"/>
      <c r="J49" s="47"/>
      <c r="K49" s="57">
        <f>D49</f>
        <v>1800.15</v>
      </c>
      <c r="L49" s="57"/>
      <c r="M49" s="57">
        <v>600</v>
      </c>
      <c r="N49" s="80">
        <f>K49-M49</f>
        <v>1200.1500000000001</v>
      </c>
      <c r="O49" s="81"/>
      <c r="P49" s="57"/>
      <c r="Q49" s="67">
        <v>17</v>
      </c>
      <c r="R49" s="57"/>
      <c r="S49" s="67">
        <v>438000</v>
      </c>
      <c r="T49" s="5"/>
      <c r="U49" s="5">
        <v>1058.5</v>
      </c>
    </row>
    <row r="50" spans="1:21" ht="45.75" customHeight="1" x14ac:dyDescent="0.2">
      <c r="A50" s="54" t="s">
        <v>110</v>
      </c>
      <c r="B50" s="110" t="s">
        <v>111</v>
      </c>
      <c r="C50" s="56" t="s">
        <v>89</v>
      </c>
      <c r="D50" s="111">
        <v>228.48</v>
      </c>
      <c r="E50" s="111">
        <f>D50</f>
        <v>228.48</v>
      </c>
      <c r="F50" s="47"/>
      <c r="G50" s="47"/>
      <c r="H50" s="47"/>
      <c r="I50" s="47"/>
      <c r="J50" s="47"/>
      <c r="K50" s="57">
        <f>E50</f>
        <v>228.48</v>
      </c>
      <c r="L50" s="57"/>
      <c r="M50" s="57">
        <f>D50</f>
        <v>228.48</v>
      </c>
      <c r="N50" s="80"/>
      <c r="O50" s="81"/>
      <c r="P50" s="57"/>
      <c r="Q50" s="56">
        <v>10</v>
      </c>
      <c r="R50" s="56"/>
      <c r="S50" s="112">
        <v>109500</v>
      </c>
      <c r="T50" s="56"/>
      <c r="U50" s="56">
        <v>263.8</v>
      </c>
    </row>
    <row r="51" spans="1:21" x14ac:dyDescent="0.2">
      <c r="A51" s="156" t="s">
        <v>61</v>
      </c>
      <c r="B51" s="156"/>
      <c r="C51" s="156"/>
      <c r="D51" s="51">
        <f>D50+D49</f>
        <v>2028.63</v>
      </c>
      <c r="E51" s="51">
        <f>E50+E49</f>
        <v>2028.63</v>
      </c>
      <c r="F51" s="51"/>
      <c r="G51" s="51"/>
      <c r="H51" s="51"/>
      <c r="I51" s="51"/>
      <c r="J51" s="51"/>
      <c r="K51" s="51">
        <f>K50+K49</f>
        <v>2028.63</v>
      </c>
      <c r="L51" s="51"/>
      <c r="M51" s="51">
        <f>M50+M49</f>
        <v>828.48</v>
      </c>
      <c r="N51" s="51">
        <f>N50+N49</f>
        <v>1200.1500000000001</v>
      </c>
      <c r="O51" s="51"/>
      <c r="P51" s="51"/>
      <c r="Q51" s="51"/>
      <c r="R51" s="51"/>
      <c r="S51" s="63">
        <f>S50+S49</f>
        <v>547500</v>
      </c>
      <c r="T51" s="51"/>
      <c r="U51" s="51">
        <f>U50+U49</f>
        <v>1322.3</v>
      </c>
    </row>
    <row r="52" spans="1:21" x14ac:dyDescent="0.2">
      <c r="A52" s="1" t="s">
        <v>23</v>
      </c>
      <c r="B52" s="163" t="s">
        <v>33</v>
      </c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</row>
    <row r="53" spans="1:21" ht="48.75" customHeight="1" x14ac:dyDescent="0.2">
      <c r="A53" s="54" t="s">
        <v>112</v>
      </c>
      <c r="B53" s="105" t="s">
        <v>113</v>
      </c>
      <c r="C53" s="103" t="s">
        <v>89</v>
      </c>
      <c r="D53" s="104">
        <v>16.687000000000001</v>
      </c>
      <c r="E53" s="104">
        <f>D53</f>
        <v>16.687000000000001</v>
      </c>
      <c r="F53" s="24"/>
      <c r="G53" s="24"/>
      <c r="H53" s="24"/>
      <c r="I53" s="24"/>
      <c r="J53" s="24"/>
      <c r="K53" s="24"/>
      <c r="L53" s="48">
        <f>E53</f>
        <v>16.687000000000001</v>
      </c>
      <c r="M53" s="48">
        <f>L53</f>
        <v>16.687000000000001</v>
      </c>
      <c r="N53" s="82"/>
      <c r="O53" s="83"/>
      <c r="P53" s="24"/>
      <c r="Q53" s="24"/>
      <c r="R53" s="24"/>
      <c r="S53" s="24"/>
      <c r="T53" s="24"/>
      <c r="U53" s="24"/>
    </row>
    <row r="54" spans="1:21" x14ac:dyDescent="0.2">
      <c r="A54" s="156" t="s">
        <v>62</v>
      </c>
      <c r="B54" s="156"/>
      <c r="C54" s="156"/>
      <c r="D54" s="57">
        <f>D53</f>
        <v>16.687000000000001</v>
      </c>
      <c r="E54" s="57">
        <f>E53</f>
        <v>16.687000000000001</v>
      </c>
      <c r="F54" s="57"/>
      <c r="G54" s="57"/>
      <c r="H54" s="57"/>
      <c r="I54" s="57"/>
      <c r="J54" s="57"/>
      <c r="K54" s="57"/>
      <c r="L54" s="57">
        <f t="shared" ref="L54:M54" si="1">L53</f>
        <v>16.687000000000001</v>
      </c>
      <c r="M54" s="57">
        <f t="shared" si="1"/>
        <v>16.687000000000001</v>
      </c>
      <c r="N54" s="80"/>
      <c r="O54" s="81"/>
      <c r="P54" s="5"/>
      <c r="Q54" s="5"/>
      <c r="R54" s="5"/>
      <c r="S54" s="67"/>
      <c r="T54" s="57"/>
      <c r="U54" s="57"/>
    </row>
    <row r="55" spans="1:21" x14ac:dyDescent="0.2">
      <c r="A55" s="1" t="s">
        <v>63</v>
      </c>
      <c r="B55" s="147" t="s">
        <v>90</v>
      </c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</row>
    <row r="56" spans="1:21" ht="12.75" customHeight="1" x14ac:dyDescent="0.2">
      <c r="A56" s="2"/>
      <c r="B56" s="34"/>
      <c r="C56" s="34"/>
      <c r="D56" s="34"/>
      <c r="E56" s="23"/>
      <c r="F56" s="23"/>
      <c r="G56" s="23"/>
      <c r="H56" s="23"/>
      <c r="I56" s="23"/>
      <c r="J56" s="23"/>
      <c r="K56" s="34"/>
      <c r="L56" s="34"/>
      <c r="M56" s="8"/>
      <c r="N56" s="74"/>
      <c r="O56" s="61"/>
      <c r="P56" s="34"/>
      <c r="Q56" s="34"/>
      <c r="R56" s="34"/>
      <c r="S56" s="34"/>
      <c r="T56" s="34"/>
      <c r="U56" s="35"/>
    </row>
    <row r="57" spans="1:21" x14ac:dyDescent="0.2">
      <c r="A57" s="144" t="s">
        <v>77</v>
      </c>
      <c r="B57" s="145"/>
      <c r="C57" s="146"/>
      <c r="D57" s="4"/>
      <c r="E57" s="4"/>
      <c r="F57" s="4"/>
      <c r="G57" s="4"/>
      <c r="H57" s="4"/>
      <c r="I57" s="4"/>
      <c r="J57" s="4"/>
      <c r="K57" s="4"/>
      <c r="L57" s="4"/>
      <c r="M57" s="3"/>
      <c r="N57" s="28"/>
      <c r="O57" s="60"/>
      <c r="P57" s="4"/>
      <c r="Q57" s="4"/>
      <c r="R57" s="4"/>
      <c r="S57" s="4"/>
      <c r="T57" s="4"/>
      <c r="U57" s="33"/>
    </row>
    <row r="58" spans="1:21" x14ac:dyDescent="0.2">
      <c r="A58" s="1" t="s">
        <v>64</v>
      </c>
      <c r="B58" s="150" t="s">
        <v>39</v>
      </c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2"/>
    </row>
    <row r="59" spans="1:21" ht="17.25" customHeight="1" x14ac:dyDescent="0.2">
      <c r="A59" s="44"/>
      <c r="B59" s="58"/>
      <c r="C59" s="59"/>
      <c r="D59" s="48"/>
      <c r="E59" s="49"/>
      <c r="F59" s="49"/>
      <c r="G59" s="49"/>
      <c r="H59" s="49"/>
      <c r="I59" s="49"/>
      <c r="J59" s="49"/>
      <c r="K59" s="48"/>
      <c r="L59" s="48"/>
      <c r="M59" s="53"/>
      <c r="N59" s="84"/>
      <c r="O59" s="85"/>
      <c r="P59" s="51"/>
      <c r="Q59" s="51"/>
      <c r="R59" s="7"/>
      <c r="S59" s="7"/>
      <c r="T59" s="7"/>
      <c r="U59" s="4"/>
    </row>
    <row r="60" spans="1:21" ht="11.25" hidden="1" customHeight="1" x14ac:dyDescent="0.2">
      <c r="A60" s="2" t="s">
        <v>3</v>
      </c>
      <c r="B60" s="7"/>
      <c r="C60" s="7"/>
      <c r="D60" s="7"/>
      <c r="E60" s="23" t="s">
        <v>5</v>
      </c>
      <c r="F60" s="23" t="s">
        <v>5</v>
      </c>
      <c r="G60" s="23" t="s">
        <v>5</v>
      </c>
      <c r="H60" s="23" t="s">
        <v>5</v>
      </c>
      <c r="I60" s="23" t="s">
        <v>5</v>
      </c>
      <c r="J60" s="23" t="s">
        <v>13</v>
      </c>
      <c r="K60" s="7"/>
      <c r="L60" s="7"/>
      <c r="M60" s="8"/>
      <c r="N60" s="74"/>
      <c r="O60" s="61"/>
      <c r="P60" s="7"/>
      <c r="Q60" s="7"/>
      <c r="R60" s="7"/>
      <c r="S60" s="7"/>
      <c r="T60" s="7"/>
      <c r="U60" s="4"/>
    </row>
    <row r="61" spans="1:21" ht="12.75" hidden="1" customHeight="1" x14ac:dyDescent="0.2">
      <c r="A61" s="2" t="s">
        <v>4</v>
      </c>
      <c r="B61" s="7"/>
      <c r="C61" s="7"/>
      <c r="D61" s="7"/>
      <c r="E61" s="23" t="s">
        <v>5</v>
      </c>
      <c r="F61" s="23" t="s">
        <v>5</v>
      </c>
      <c r="G61" s="23" t="s">
        <v>5</v>
      </c>
      <c r="H61" s="23" t="s">
        <v>5</v>
      </c>
      <c r="I61" s="23" t="s">
        <v>5</v>
      </c>
      <c r="J61" s="23" t="s">
        <v>13</v>
      </c>
      <c r="K61" s="7"/>
      <c r="L61" s="7"/>
      <c r="M61" s="8"/>
      <c r="N61" s="74"/>
      <c r="O61" s="61"/>
      <c r="P61" s="7"/>
      <c r="Q61" s="7"/>
      <c r="R61" s="7"/>
      <c r="S61" s="7"/>
      <c r="T61" s="7"/>
      <c r="U61" s="4"/>
    </row>
    <row r="62" spans="1:21" ht="12.75" customHeight="1" x14ac:dyDescent="0.2">
      <c r="A62" s="144" t="s">
        <v>68</v>
      </c>
      <c r="B62" s="145"/>
      <c r="C62" s="146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79"/>
      <c r="O62" s="60"/>
      <c r="P62" s="4"/>
      <c r="Q62" s="4"/>
      <c r="R62" s="4"/>
      <c r="S62" s="4"/>
      <c r="T62" s="4"/>
      <c r="U62" s="4"/>
    </row>
    <row r="63" spans="1:21" ht="12.75" customHeight="1" x14ac:dyDescent="0.2">
      <c r="A63" s="25" t="s">
        <v>65</v>
      </c>
      <c r="B63" s="141" t="s">
        <v>35</v>
      </c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3"/>
    </row>
    <row r="64" spans="1:21" ht="52.5" customHeight="1" x14ac:dyDescent="0.2">
      <c r="A64" s="10"/>
      <c r="B64" s="68" t="s">
        <v>115</v>
      </c>
      <c r="C64" s="70" t="s">
        <v>116</v>
      </c>
      <c r="D64" s="88">
        <v>209.33</v>
      </c>
      <c r="E64" s="71">
        <f>D64</f>
        <v>209.33</v>
      </c>
      <c r="F64" s="23"/>
      <c r="G64" s="23"/>
      <c r="H64" s="23"/>
      <c r="I64" s="23"/>
      <c r="J64" s="23"/>
      <c r="K64" s="51"/>
      <c r="L64" s="51">
        <f>E64</f>
        <v>209.33</v>
      </c>
      <c r="M64" s="50">
        <f>L64</f>
        <v>209.33</v>
      </c>
      <c r="N64" s="74"/>
      <c r="O64" s="75"/>
      <c r="P64" s="7"/>
      <c r="Q64" s="7"/>
      <c r="R64" s="7"/>
      <c r="S64" s="7"/>
      <c r="T64" s="7"/>
      <c r="U64" s="7"/>
    </row>
    <row r="65" spans="1:21" ht="21" customHeight="1" x14ac:dyDescent="0.2">
      <c r="A65" s="144" t="s">
        <v>66</v>
      </c>
      <c r="B65" s="145"/>
      <c r="C65" s="146"/>
      <c r="D65" s="51">
        <f>D64</f>
        <v>209.33</v>
      </c>
      <c r="E65" s="51">
        <f>E64</f>
        <v>209.33</v>
      </c>
      <c r="F65" s="89"/>
      <c r="G65" s="89"/>
      <c r="H65" s="89"/>
      <c r="I65" s="89"/>
      <c r="J65" s="89"/>
      <c r="K65" s="51"/>
      <c r="L65" s="51">
        <f>L64</f>
        <v>209.33</v>
      </c>
      <c r="M65" s="50">
        <f>M64</f>
        <v>209.33</v>
      </c>
      <c r="N65" s="74"/>
      <c r="O65" s="75"/>
      <c r="P65" s="62"/>
      <c r="Q65" s="62"/>
      <c r="R65" s="62"/>
      <c r="S65" s="90"/>
      <c r="T65" s="90"/>
      <c r="U65" s="90"/>
    </row>
    <row r="66" spans="1:21" ht="12.75" hidden="1" customHeight="1" x14ac:dyDescent="0.2">
      <c r="A66" s="10" t="s">
        <v>22</v>
      </c>
      <c r="B66" s="141" t="s">
        <v>7</v>
      </c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3"/>
    </row>
    <row r="67" spans="1:21" ht="12.75" customHeight="1" x14ac:dyDescent="0.2">
      <c r="A67" s="10" t="s">
        <v>69</v>
      </c>
      <c r="B67" s="141" t="s">
        <v>37</v>
      </c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3"/>
    </row>
    <row r="68" spans="1:21" ht="18.75" customHeight="1" x14ac:dyDescent="0.2">
      <c r="A68" s="69"/>
      <c r="B68" s="70"/>
      <c r="C68" s="7"/>
      <c r="D68" s="48"/>
      <c r="E68" s="71"/>
      <c r="F68" s="71"/>
      <c r="G68" s="23"/>
      <c r="H68" s="23"/>
      <c r="I68" s="23"/>
      <c r="J68" s="23"/>
      <c r="K68" s="72"/>
      <c r="L68" s="72"/>
      <c r="M68" s="53"/>
      <c r="N68" s="28"/>
      <c r="O68" s="76"/>
      <c r="P68" s="4"/>
      <c r="Q68" s="4"/>
      <c r="R68" s="4"/>
      <c r="S68" s="9"/>
      <c r="T68" s="9"/>
      <c r="U68" s="9"/>
    </row>
    <row r="69" spans="1:21" ht="12.75" customHeight="1" x14ac:dyDescent="0.2">
      <c r="A69" s="144" t="s">
        <v>70</v>
      </c>
      <c r="B69" s="145"/>
      <c r="C69" s="146"/>
      <c r="D69" s="48"/>
      <c r="E69" s="71"/>
      <c r="F69" s="71"/>
      <c r="G69" s="23"/>
      <c r="H69" s="23"/>
      <c r="I69" s="49"/>
      <c r="J69" s="49"/>
      <c r="K69" s="48"/>
      <c r="L69" s="48"/>
      <c r="M69" s="53"/>
      <c r="N69" s="86"/>
      <c r="O69" s="87"/>
      <c r="P69" s="48"/>
      <c r="Q69" s="48"/>
      <c r="R69" s="48"/>
      <c r="S69" s="73"/>
      <c r="T69" s="73"/>
      <c r="U69" s="73"/>
    </row>
    <row r="70" spans="1:21" ht="12.75" customHeight="1" x14ac:dyDescent="0.2">
      <c r="A70" s="144" t="s">
        <v>42</v>
      </c>
      <c r="B70" s="145"/>
      <c r="C70" s="146"/>
      <c r="D70" s="51">
        <f>D49+D50+D53+D64</f>
        <v>2254.6469999999999</v>
      </c>
      <c r="E70" s="51">
        <f>E49+E50+E53+E64</f>
        <v>2254.6469999999999</v>
      </c>
      <c r="F70" s="51"/>
      <c r="G70" s="51"/>
      <c r="H70" s="51"/>
      <c r="I70" s="51"/>
      <c r="J70" s="51"/>
      <c r="K70" s="51">
        <f t="shared" ref="K70:U70" si="2">K54+K51</f>
        <v>2028.63</v>
      </c>
      <c r="L70" s="51">
        <f>L64+L54</f>
        <v>226.01700000000002</v>
      </c>
      <c r="M70" s="51">
        <f>M64++M54+M51</f>
        <v>1054.4970000000001</v>
      </c>
      <c r="N70" s="51">
        <f>N54+N51</f>
        <v>1200.1500000000001</v>
      </c>
      <c r="O70" s="51"/>
      <c r="P70" s="51"/>
      <c r="Q70" s="51"/>
      <c r="R70" s="51"/>
      <c r="S70" s="63">
        <f t="shared" si="2"/>
        <v>547500</v>
      </c>
      <c r="T70" s="51"/>
      <c r="U70" s="51">
        <f t="shared" si="2"/>
        <v>1322.3</v>
      </c>
    </row>
    <row r="71" spans="1:21" ht="13.5" customHeight="1" x14ac:dyDescent="0.2">
      <c r="A71" s="162" t="s">
        <v>19</v>
      </c>
      <c r="B71" s="162"/>
      <c r="C71" s="162"/>
      <c r="D71" s="51">
        <f>D70+D45</f>
        <v>3326.8019999999997</v>
      </c>
      <c r="E71" s="51">
        <f>E70+E45</f>
        <v>3326.8019999999997</v>
      </c>
      <c r="F71" s="51"/>
      <c r="G71" s="51"/>
      <c r="H71" s="51"/>
      <c r="I71" s="51"/>
      <c r="J71" s="51"/>
      <c r="K71" s="51">
        <f>K70+K45</f>
        <v>3100.7849999999999</v>
      </c>
      <c r="L71" s="51">
        <f>L70+L45</f>
        <v>226.01700000000002</v>
      </c>
      <c r="M71" s="51">
        <f>M70+M45</f>
        <v>1606.2470000000001</v>
      </c>
      <c r="N71" s="51">
        <f>N70+N45</f>
        <v>1720.5550000000001</v>
      </c>
      <c r="O71" s="51"/>
      <c r="P71" s="51"/>
      <c r="Q71" s="51"/>
      <c r="R71" s="51"/>
      <c r="S71" s="63">
        <f>S70+S45</f>
        <v>547500</v>
      </c>
      <c r="T71" s="51"/>
      <c r="U71" s="51">
        <f>U70+U45</f>
        <v>1752.6799999999998</v>
      </c>
    </row>
    <row r="72" spans="1:21" ht="13.5" customHeight="1" x14ac:dyDescent="0.2">
      <c r="A72" s="159"/>
      <c r="B72" s="159"/>
      <c r="C72" s="159"/>
      <c r="D72" s="159"/>
      <c r="E72" s="159"/>
      <c r="F72" s="159"/>
      <c r="G72" s="159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</row>
    <row r="73" spans="1:21" ht="22.5" customHeight="1" x14ac:dyDescent="0.2">
      <c r="A73" s="160" t="s">
        <v>117</v>
      </c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</row>
    <row r="74" spans="1:21" x14ac:dyDescent="0.2">
      <c r="A74" s="164" t="s">
        <v>40</v>
      </c>
      <c r="B74" s="164"/>
      <c r="C74" s="164"/>
      <c r="F74" s="158" t="s">
        <v>2</v>
      </c>
      <c r="G74" s="158"/>
      <c r="H74" s="158"/>
      <c r="J74" s="158" t="s">
        <v>47</v>
      </c>
      <c r="K74" s="158"/>
      <c r="L74" s="158"/>
      <c r="M74" s="158"/>
    </row>
  </sheetData>
  <mergeCells count="75">
    <mergeCell ref="M4:P4"/>
    <mergeCell ref="M3:V3"/>
    <mergeCell ref="A9:R9"/>
    <mergeCell ref="A10:R10"/>
    <mergeCell ref="T12:T15"/>
    <mergeCell ref="U12:U15"/>
    <mergeCell ref="S12:S15"/>
    <mergeCell ref="O6:P6"/>
    <mergeCell ref="B3:D3"/>
    <mergeCell ref="D13:D15"/>
    <mergeCell ref="Q12:Q15"/>
    <mergeCell ref="C12:C15"/>
    <mergeCell ref="B12:B15"/>
    <mergeCell ref="M12:P12"/>
    <mergeCell ref="E13:J13"/>
    <mergeCell ref="F74:H74"/>
    <mergeCell ref="A51:C51"/>
    <mergeCell ref="B66:U66"/>
    <mergeCell ref="B67:U67"/>
    <mergeCell ref="A62:C62"/>
    <mergeCell ref="A65:C65"/>
    <mergeCell ref="B58:U58"/>
    <mergeCell ref="J74:M74"/>
    <mergeCell ref="A72:G72"/>
    <mergeCell ref="A73:M73"/>
    <mergeCell ref="I72:U72"/>
    <mergeCell ref="A71:C71"/>
    <mergeCell ref="B52:U52"/>
    <mergeCell ref="A69:C69"/>
    <mergeCell ref="A70:C70"/>
    <mergeCell ref="A74:C74"/>
    <mergeCell ref="A38:C38"/>
    <mergeCell ref="A21:C21"/>
    <mergeCell ref="A27:C27"/>
    <mergeCell ref="A33:C33"/>
    <mergeCell ref="B19:U19"/>
    <mergeCell ref="B63:U63"/>
    <mergeCell ref="A45:C45"/>
    <mergeCell ref="B55:U55"/>
    <mergeCell ref="A57:C57"/>
    <mergeCell ref="A47:U47"/>
    <mergeCell ref="B48:U48"/>
    <mergeCell ref="A54:C54"/>
    <mergeCell ref="B42:U42"/>
    <mergeCell ref="A44:C44"/>
    <mergeCell ref="B46:U46"/>
    <mergeCell ref="M13:M15"/>
    <mergeCell ref="A41:C41"/>
    <mergeCell ref="B28:U28"/>
    <mergeCell ref="A18:U18"/>
    <mergeCell ref="B34:U34"/>
    <mergeCell ref="N16:O16"/>
    <mergeCell ref="B39:U39"/>
    <mergeCell ref="B22:U22"/>
    <mergeCell ref="A24:C24"/>
    <mergeCell ref="B25:U25"/>
    <mergeCell ref="B31:U31"/>
    <mergeCell ref="A30:C30"/>
    <mergeCell ref="B17:U17"/>
    <mergeCell ref="N1:U1"/>
    <mergeCell ref="F14:F15"/>
    <mergeCell ref="D12:J12"/>
    <mergeCell ref="A11:R11"/>
    <mergeCell ref="E14:E15"/>
    <mergeCell ref="J14:J15"/>
    <mergeCell ref="N13:P14"/>
    <mergeCell ref="G14:G15"/>
    <mergeCell ref="K12:L12"/>
    <mergeCell ref="L13:L15"/>
    <mergeCell ref="R12:R15"/>
    <mergeCell ref="H14:I14"/>
    <mergeCell ref="K13:K15"/>
    <mergeCell ref="M2:O2"/>
    <mergeCell ref="N15:O15"/>
    <mergeCell ref="A12:A15"/>
  </mergeCells>
  <phoneticPr fontId="1" type="noConversion"/>
  <pageMargins left="1.1811023622047245" right="0.59055118110236227" top="0.39370078740157483" bottom="0.23622047244094491" header="0.43307086614173229" footer="0.31496062992125984"/>
  <pageSetup paperSize="9" scale="70" fitToHeight="4" orientation="landscape" r:id="rId1"/>
  <headerFooter differentFirst="1">
    <oddHeader>&amp;C&amp;"Times New Roman,звичайний"&amp;9&amp;P
&amp;R&amp;"Times New Roman,звичайний"&amp;9Продовження додатка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home</cp:lastModifiedBy>
  <cp:lastPrinted>2019-06-25T04:26:47Z</cp:lastPrinted>
  <dcterms:created xsi:type="dcterms:W3CDTF">2011-09-13T12:33:42Z</dcterms:created>
  <dcterms:modified xsi:type="dcterms:W3CDTF">2019-06-25T04:27:22Z</dcterms:modified>
</cp:coreProperties>
</file>