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520" windowHeight="11700" activeTab="0"/>
  </bookViews>
  <sheets>
    <sheet name="5" sheetId="1" r:id="rId1"/>
  </sheets>
  <definedNames>
    <definedName name="_xlnm.Print_Titles" localSheetId="0">'5'!$12:$16</definedName>
    <definedName name="_xlnm.Print_Area" localSheetId="0">'5'!$A$1:$U$71</definedName>
  </definedNames>
  <calcPr fullCalcOnLoad="1"/>
</workbook>
</file>

<file path=xl/sharedStrings.xml><?xml version="1.0" encoding="utf-8"?>
<sst xmlns="http://schemas.openxmlformats.org/spreadsheetml/2006/main" count="115" uniqueCount="106">
  <si>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</si>
  <si>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</si>
  <si>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</si>
  <si>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</si>
  <si>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</si>
  <si>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</si>
  <si>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</si>
  <si>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</si>
  <si>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</si>
  <si>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</si>
  <si>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</si>
  <si>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ЗАТВЕРДЖЕНО                         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</si>
  <si>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</si>
  <si>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</si>
  <si>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</si>
  <si>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</si>
  <si>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підвищення екологічної безпеки та охорони навколишнього середовища,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</si>
  <si>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</si>
  <si>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</si>
  <si>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</si>
  <si>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</si>
  <si>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</si>
  <si>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</si>
  <si>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</si>
  <si>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</si>
  <si>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</si>
  <si>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</si>
  <si>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</si>
  <si>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 xml:space="preserve">                 (підпис)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</si>
  <si>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</si>
  <si>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</si>
  <si>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</si>
  <si>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</si>
  <si>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</si>
  <si>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</si>
  <si>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</si>
  <si>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</si>
  <si>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</si>
  <si>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</si>
  <si>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</si>
  <si>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</si>
  <si>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</si>
  <si>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</si>
  <si>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</si>
  <si>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</si>
  <si>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</si>
  <si>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</si>
  <si>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</si>
  <si>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</si>
  <si>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</si>
  <si>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</si>
  <si>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</si>
  <si>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</si>
  <si>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</si>
  <si>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</si>
  <si>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</si>
  <si>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</si>
  <si>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</si>
  <si>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</si>
  <si>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</si>
  <si>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отримані у планованому періоді позичкові кошти фінансових установ, що підлягають поверненню</t>
  </si>
  <si>
    <t>Графік здійснення заходів та використання коштів на планований період,                     тис. грн (без ПДВ)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</si>
  <si>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</si>
  <si>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</si>
  <si>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</si>
  <si>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Заходи зі зниження питомих витрат електроенергії (енергозбереження), з них:</t>
  </si>
  <si>
    <t>Заходи щодо забезпечення технологічного обліку ресурсів, з них:</t>
  </si>
  <si>
    <t>амортизація</t>
  </si>
  <si>
    <t>господарський
(вартість матеріальних ресурсів)</t>
  </si>
  <si>
    <t>підрядний</t>
  </si>
  <si>
    <t>Економія фонду заробітної плати
(тис. грн/рік)</t>
  </si>
  <si>
    <t>Економія паливно-енергетичних ресурсів
(кВт*год/рік)</t>
  </si>
  <si>
    <t>залишкові кошти</t>
  </si>
  <si>
    <t>Додаток  5 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</si>
  <si>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r>
      <t xml:space="preserve">     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</si>
  <si>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(керівник ліцензіата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</si>
  <si>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</si>
  <si>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</si>
  <si>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</si>
  <si>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Заходи щодо зменшення обсягу втрат, витрат води на технологічні потреби, з них: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</si>
  <si>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</si>
  <si>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</si>
  <si>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                                 Річний  інвестиційний план використання коштів у першому році плану розвитку  на 2022рік</t>
  </si>
  <si>
    <t>_________________________________________________________________________КП "ПАВЛОГРАДВОДОКАНАЛ"_______________________________</t>
  </si>
  <si>
    <r>
      <rPr>
        <u val="single"/>
        <sz val="9"/>
        <rFont val="Times New Roman"/>
        <family val="1"/>
      </rPr>
      <t>Начальник ВТВ</t>
    </r>
    <r>
      <rPr>
        <sz val="9"/>
        <rFont val="Times New Roman"/>
        <family val="1"/>
      </rPr>
      <t>__________________                            ___________________                                  ______</t>
    </r>
    <r>
      <rPr>
        <u val="single"/>
        <sz val="9"/>
        <rFont val="Times New Roman"/>
        <family val="1"/>
      </rPr>
      <t>Артеменко М.А.</t>
    </r>
    <r>
      <rPr>
        <sz val="9"/>
        <rFont val="Times New Roman"/>
        <family val="1"/>
      </rPr>
      <t>__________________</t>
    </r>
  </si>
  <si>
    <t xml:space="preserve">  1.8.1</t>
  </si>
  <si>
    <t>1.6.1</t>
  </si>
  <si>
    <t>Придбання екскаватору (залишок з 2021р)</t>
  </si>
  <si>
    <t>1шт.</t>
  </si>
  <si>
    <t xml:space="preserve">  2.2.1</t>
  </si>
  <si>
    <t>Встановлення лічильника на виході з КОС</t>
  </si>
  <si>
    <t>2.6.1</t>
  </si>
  <si>
    <t>Розробка схеми оптимізації підприємства</t>
  </si>
  <si>
    <t>_________________________________Душа А.І.________</t>
  </si>
  <si>
    <t>614шт.</t>
  </si>
  <si>
    <t xml:space="preserve">  2.1.1</t>
  </si>
  <si>
    <t>Заміна насосів на КНС №5</t>
  </si>
  <si>
    <t>2шт.</t>
  </si>
  <si>
    <t xml:space="preserve">ПОГОДЖЕНО </t>
  </si>
  <si>
    <t xml:space="preserve"> Перший заступник міського голови</t>
  </si>
  <si>
    <t>О.М.Радіонов</t>
  </si>
  <si>
    <r>
      <rPr>
        <u val="single"/>
        <sz val="10"/>
        <rFont val="Times New Roman"/>
        <family val="1"/>
      </rPr>
      <t>В.о.директора КП "Павлоградводоканал"</t>
    </r>
    <r>
      <rPr>
        <sz val="10"/>
        <rFont val="Times New Roman"/>
        <family val="1"/>
      </rPr>
      <t>____________</t>
    </r>
  </si>
  <si>
    <t>Придбання будинкових вузлів обліку</t>
  </si>
  <si>
    <t>2.3.1.</t>
  </si>
  <si>
    <t>Встановлення системи сигналізації на КНС</t>
  </si>
  <si>
    <t>8шт.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</si>
</sst>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Calibri"/>
      <family val="2"/>
    </font>
    <font>
      <u val="single"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44" fontId="4" fillId="0" borderId="10" xfId="0" applyNumberFormat="1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3" fontId="5" fillId="0" borderId="10" xfId="53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4" fontId="4" fillId="0" borderId="11" xfId="0" applyNumberFormat="1" applyFont="1" applyFill="1" applyBorder="1" applyAlignment="1">
      <alignment horizontal="center" vertical="center"/>
    </xf>
    <xf numFmtId="44" fontId="4" fillId="0" borderId="12" xfId="0" applyNumberFormat="1" applyFont="1" applyFill="1" applyBorder="1" applyAlignment="1">
      <alignment horizontal="center"/>
    </xf>
    <xf numFmtId="44" fontId="5" fillId="0" borderId="13" xfId="0" applyNumberFormat="1" applyFont="1" applyFill="1" applyBorder="1" applyAlignment="1">
      <alignment horizontal="center"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/>
    </xf>
    <xf numFmtId="44" fontId="5" fillId="0" borderId="15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0" xfId="33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/>
    </xf>
    <xf numFmtId="2" fontId="5" fillId="0" borderId="10" xfId="53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53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/>
    </xf>
    <xf numFmtId="0" fontId="11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2" fillId="0" borderId="0" xfId="0" applyFont="1" applyFill="1" applyAlignment="1">
      <alignment horizontal="left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33" applyFont="1" applyFill="1" applyBorder="1" applyAlignment="1" applyProtection="1">
      <alignment horizontal="center" textRotation="90" wrapText="1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textRotation="90" wrapText="1"/>
    </xf>
    <xf numFmtId="0" fontId="5" fillId="0" borderId="18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textRotation="90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4" fillId="0" borderId="13" xfId="0" applyNumberFormat="1" applyFont="1" applyFill="1" applyBorder="1" applyAlignment="1">
      <alignment horizontal="center"/>
    </xf>
    <xf numFmtId="44" fontId="4" fillId="0" borderId="19" xfId="0" applyNumberFormat="1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0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9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zoomScaleSheetLayoutView="100" zoomScalePageLayoutView="91" workbookViewId="0" topLeftCell="A1">
      <selection activeCell="C34" sqref="C34"/>
    </sheetView>
  </sheetViews>
  <sheetFormatPr defaultColWidth="8.875" defaultRowHeight="12.75"/>
  <cols>
    <col min="1" max="1" width="7.375" style="10" customWidth="1"/>
    <col min="2" max="2" width="21.375" style="11" customWidth="1"/>
    <col min="3" max="3" width="14.00390625" style="4" customWidth="1"/>
    <col min="4" max="4" width="9.25390625" style="4" customWidth="1"/>
    <col min="5" max="5" width="8.875" style="4" customWidth="1"/>
    <col min="6" max="7" width="12.375" style="4" customWidth="1"/>
    <col min="8" max="8" width="11.875" style="4" customWidth="1"/>
    <col min="9" max="9" width="11.75390625" style="4" customWidth="1"/>
    <col min="10" max="10" width="12.125" style="4" customWidth="1"/>
    <col min="11" max="11" width="12.375" style="4" customWidth="1"/>
    <col min="12" max="12" width="12.125" style="4" customWidth="1"/>
    <col min="13" max="13" width="8.75390625" style="4" customWidth="1"/>
    <col min="14" max="14" width="8.00390625" style="4" customWidth="1"/>
    <col min="15" max="15" width="7.125" style="4" customWidth="1"/>
    <col min="16" max="16" width="6.75390625" style="4" customWidth="1"/>
    <col min="17" max="17" width="7.25390625" style="4" customWidth="1"/>
    <col min="18" max="18" width="6.875" style="4" customWidth="1"/>
    <col min="19" max="20" width="7.00390625" style="4" customWidth="1"/>
    <col min="21" max="21" width="6.875" style="4" customWidth="1"/>
    <col min="22" max="26" width="8.875" style="13" customWidth="1"/>
    <col min="27" max="16384" width="8.875" style="4" customWidth="1"/>
  </cols>
  <sheetData>
    <row r="1" spans="12:21" ht="108" customHeight="1">
      <c r="L1" s="12"/>
      <c r="M1" s="12"/>
      <c r="N1" s="12"/>
      <c r="O1" s="98" t="s">
        <v>73</v>
      </c>
      <c r="P1" s="98"/>
      <c r="Q1" s="99"/>
      <c r="R1" s="99"/>
      <c r="S1" s="99"/>
      <c r="T1" s="99"/>
      <c r="U1" s="99"/>
    </row>
    <row r="2" spans="2:21" ht="25.5" customHeight="1">
      <c r="B2" s="91" t="s">
        <v>98</v>
      </c>
      <c r="C2" s="91"/>
      <c r="D2" s="91"/>
      <c r="E2" s="91"/>
      <c r="O2" s="102" t="s">
        <v>11</v>
      </c>
      <c r="P2" s="102"/>
      <c r="Q2" s="102"/>
      <c r="R2" s="102"/>
      <c r="S2" s="102"/>
      <c r="T2" s="102"/>
      <c r="U2" s="102"/>
    </row>
    <row r="3" spans="2:21" ht="27.75" customHeight="1">
      <c r="B3" s="101" t="s">
        <v>99</v>
      </c>
      <c r="C3" s="101"/>
      <c r="D3" s="101"/>
      <c r="E3" s="101"/>
      <c r="O3" s="88" t="s">
        <v>101</v>
      </c>
      <c r="P3" s="88"/>
      <c r="Q3" s="88"/>
      <c r="R3" s="88"/>
      <c r="S3" s="88"/>
      <c r="T3" s="88"/>
      <c r="U3" s="88"/>
    </row>
    <row r="4" spans="2:21" ht="11.25" customHeight="1">
      <c r="B4" s="80"/>
      <c r="C4" s="81" t="s">
        <v>100</v>
      </c>
      <c r="D4" s="82"/>
      <c r="E4" s="82"/>
      <c r="O4" s="89" t="s">
        <v>75</v>
      </c>
      <c r="P4" s="89"/>
      <c r="Q4" s="89"/>
      <c r="R4" s="89"/>
      <c r="S4" s="89"/>
      <c r="T4" s="89"/>
      <c r="U4" s="89"/>
    </row>
    <row r="5" spans="2:21" ht="6.75" customHeight="1">
      <c r="B5" s="83"/>
      <c r="C5" s="83"/>
      <c r="D5" s="83"/>
      <c r="E5" s="83"/>
      <c r="O5" s="89"/>
      <c r="P5" s="89"/>
      <c r="Q5" s="89"/>
      <c r="R5" s="89"/>
      <c r="S5" s="89"/>
      <c r="T5" s="89"/>
      <c r="U5" s="89"/>
    </row>
    <row r="6" spans="2:21" ht="17.25" customHeight="1">
      <c r="B6" s="84" t="s">
        <v>12</v>
      </c>
      <c r="C6" s="84"/>
      <c r="D6" s="84"/>
      <c r="E6" s="84"/>
      <c r="O6" s="90" t="s">
        <v>93</v>
      </c>
      <c r="P6" s="90"/>
      <c r="Q6" s="90"/>
      <c r="R6" s="90"/>
      <c r="S6" s="90"/>
      <c r="T6" s="90"/>
      <c r="U6" s="90"/>
    </row>
    <row r="7" spans="3:21" ht="24" customHeight="1">
      <c r="C7" s="17"/>
      <c r="D7" s="17"/>
      <c r="E7" s="17"/>
      <c r="P7" s="16"/>
      <c r="Q7" s="17" t="s">
        <v>1</v>
      </c>
      <c r="S7" s="44" t="s">
        <v>78</v>
      </c>
      <c r="U7" s="44"/>
    </row>
    <row r="8" spans="12:21" ht="22.5" customHeight="1">
      <c r="L8" s="12"/>
      <c r="M8" s="12"/>
      <c r="N8" s="12"/>
      <c r="O8" s="18"/>
      <c r="P8" s="15" t="s">
        <v>12</v>
      </c>
      <c r="Q8" s="14"/>
      <c r="R8" s="14"/>
      <c r="S8" s="14"/>
      <c r="T8" s="14"/>
      <c r="U8" s="14"/>
    </row>
    <row r="9" spans="1:21" ht="30.75" customHeight="1">
      <c r="A9" s="100" t="s">
        <v>82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ht="12">
      <c r="A10" s="90" t="s">
        <v>83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31.5" customHeight="1">
      <c r="A11" s="93" t="s">
        <v>13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2" ht="52.5" customHeight="1">
      <c r="A12" s="95" t="s">
        <v>0</v>
      </c>
      <c r="B12" s="106" t="s">
        <v>59</v>
      </c>
      <c r="C12" s="95" t="s">
        <v>25</v>
      </c>
      <c r="D12" s="94" t="s">
        <v>57</v>
      </c>
      <c r="E12" s="94"/>
      <c r="F12" s="94"/>
      <c r="G12" s="94"/>
      <c r="H12" s="94"/>
      <c r="I12" s="94"/>
      <c r="J12" s="94"/>
      <c r="K12" s="94"/>
      <c r="L12" s="94" t="s">
        <v>58</v>
      </c>
      <c r="M12" s="94"/>
      <c r="N12" s="94" t="s">
        <v>61</v>
      </c>
      <c r="O12" s="94"/>
      <c r="P12" s="94"/>
      <c r="Q12" s="94"/>
      <c r="R12" s="95" t="s">
        <v>26</v>
      </c>
      <c r="S12" s="95" t="s">
        <v>71</v>
      </c>
      <c r="T12" s="95" t="s">
        <v>70</v>
      </c>
      <c r="U12" s="95" t="s">
        <v>62</v>
      </c>
      <c r="V12" s="103"/>
    </row>
    <row r="13" spans="1:22" ht="15.75" customHeight="1">
      <c r="A13" s="95"/>
      <c r="B13" s="107"/>
      <c r="C13" s="109"/>
      <c r="D13" s="95" t="s">
        <v>6</v>
      </c>
      <c r="E13" s="104" t="s">
        <v>14</v>
      </c>
      <c r="F13" s="104"/>
      <c r="G13" s="104"/>
      <c r="H13" s="104"/>
      <c r="I13" s="104"/>
      <c r="J13" s="104"/>
      <c r="K13" s="104"/>
      <c r="L13" s="95" t="s">
        <v>68</v>
      </c>
      <c r="M13" s="95" t="s">
        <v>69</v>
      </c>
      <c r="N13" s="95" t="s">
        <v>2</v>
      </c>
      <c r="O13" s="95" t="s">
        <v>3</v>
      </c>
      <c r="P13" s="95" t="s">
        <v>4</v>
      </c>
      <c r="Q13" s="95" t="s">
        <v>5</v>
      </c>
      <c r="R13" s="95"/>
      <c r="S13" s="95"/>
      <c r="T13" s="95"/>
      <c r="U13" s="95"/>
      <c r="V13" s="103"/>
    </row>
    <row r="14" spans="1:22" ht="42" customHeight="1">
      <c r="A14" s="95"/>
      <c r="B14" s="107"/>
      <c r="C14" s="109"/>
      <c r="D14" s="95"/>
      <c r="E14" s="96" t="s">
        <v>67</v>
      </c>
      <c r="F14" s="96" t="s">
        <v>7</v>
      </c>
      <c r="G14" s="96" t="s">
        <v>72</v>
      </c>
      <c r="H14" s="96" t="s">
        <v>60</v>
      </c>
      <c r="I14" s="95" t="s">
        <v>10</v>
      </c>
      <c r="J14" s="97" t="s">
        <v>21</v>
      </c>
      <c r="K14" s="97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103"/>
    </row>
    <row r="15" spans="1:22" ht="90" customHeight="1">
      <c r="A15" s="95"/>
      <c r="B15" s="108"/>
      <c r="C15" s="109"/>
      <c r="D15" s="95"/>
      <c r="E15" s="96"/>
      <c r="F15" s="96"/>
      <c r="G15" s="96"/>
      <c r="H15" s="96"/>
      <c r="I15" s="95"/>
      <c r="J15" s="43" t="s">
        <v>9</v>
      </c>
      <c r="K15" s="43" t="s">
        <v>8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103"/>
    </row>
    <row r="16" spans="1:26" s="11" customFormat="1" ht="15.7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7</v>
      </c>
      <c r="G16" s="19">
        <v>8</v>
      </c>
      <c r="H16" s="19">
        <v>9</v>
      </c>
      <c r="I16" s="19">
        <v>10</v>
      </c>
      <c r="J16" s="19">
        <v>11</v>
      </c>
      <c r="K16" s="19">
        <v>12</v>
      </c>
      <c r="L16" s="19">
        <v>13</v>
      </c>
      <c r="M16" s="19">
        <v>14</v>
      </c>
      <c r="N16" s="19">
        <v>15</v>
      </c>
      <c r="O16" s="19">
        <v>16</v>
      </c>
      <c r="P16" s="19">
        <v>17</v>
      </c>
      <c r="Q16" s="19">
        <v>18</v>
      </c>
      <c r="R16" s="19">
        <v>19</v>
      </c>
      <c r="S16" s="19">
        <v>20</v>
      </c>
      <c r="T16" s="19">
        <v>21</v>
      </c>
      <c r="U16" s="19">
        <v>22</v>
      </c>
      <c r="V16" s="3"/>
      <c r="W16" s="3"/>
      <c r="X16" s="3"/>
      <c r="Y16" s="3"/>
      <c r="Z16" s="3"/>
    </row>
    <row r="17" spans="1:24" ht="18.75" customHeight="1">
      <c r="A17" s="20" t="s">
        <v>15</v>
      </c>
      <c r="B17" s="8"/>
      <c r="C17" s="105" t="s">
        <v>76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21"/>
      <c r="W17" s="21"/>
      <c r="X17" s="21"/>
    </row>
    <row r="18" spans="1:24" ht="19.5" customHeight="1">
      <c r="A18" s="22" t="s">
        <v>39</v>
      </c>
      <c r="B18" s="2"/>
      <c r="C18" s="124" t="s">
        <v>65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23"/>
      <c r="W18" s="23"/>
      <c r="X18" s="23"/>
    </row>
    <row r="19" spans="1:24" ht="12">
      <c r="A19" s="5"/>
      <c r="B19" s="2"/>
      <c r="C19" s="24"/>
      <c r="D19" s="25"/>
      <c r="E19" s="24"/>
      <c r="F19" s="9"/>
      <c r="G19" s="9"/>
      <c r="H19" s="9"/>
      <c r="I19" s="9"/>
      <c r="J19" s="9"/>
      <c r="K19" s="9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7"/>
      <c r="W19" s="27"/>
      <c r="X19" s="27"/>
    </row>
    <row r="20" spans="1:24" ht="18" customHeight="1">
      <c r="A20" s="105" t="s">
        <v>29</v>
      </c>
      <c r="B20" s="105"/>
      <c r="C20" s="105"/>
      <c r="D20" s="24"/>
      <c r="E20" s="24"/>
      <c r="F20" s="24"/>
      <c r="G20" s="24"/>
      <c r="H20" s="24"/>
      <c r="I20" s="24"/>
      <c r="J20" s="24"/>
      <c r="K20" s="24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3"/>
      <c r="W20" s="3"/>
      <c r="X20" s="3"/>
    </row>
    <row r="21" spans="1:24" ht="16.5" customHeight="1">
      <c r="A21" s="22" t="s">
        <v>38</v>
      </c>
      <c r="B21" s="2"/>
      <c r="C21" s="124" t="s">
        <v>66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21"/>
      <c r="W21" s="21"/>
      <c r="X21" s="21"/>
    </row>
    <row r="22" spans="1:24" ht="12">
      <c r="A22" s="5"/>
      <c r="B22" s="2"/>
      <c r="C22" s="24"/>
      <c r="D22" s="24"/>
      <c r="E22" s="24"/>
      <c r="F22" s="9"/>
      <c r="G22" s="9"/>
      <c r="H22" s="9"/>
      <c r="I22" s="9"/>
      <c r="J22" s="9"/>
      <c r="K22" s="9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7"/>
      <c r="W22" s="27"/>
      <c r="X22" s="27"/>
    </row>
    <row r="23" spans="1:24" ht="17.25" customHeight="1">
      <c r="A23" s="105" t="s">
        <v>30</v>
      </c>
      <c r="B23" s="105"/>
      <c r="C23" s="105"/>
      <c r="D23" s="24"/>
      <c r="E23" s="24"/>
      <c r="F23" s="24"/>
      <c r="G23" s="24"/>
      <c r="H23" s="24"/>
      <c r="I23" s="24"/>
      <c r="J23" s="24"/>
      <c r="K23" s="24"/>
      <c r="L23" s="26"/>
      <c r="M23" s="26"/>
      <c r="N23" s="24"/>
      <c r="O23" s="24"/>
      <c r="P23" s="24"/>
      <c r="Q23" s="24"/>
      <c r="R23" s="24"/>
      <c r="S23" s="24"/>
      <c r="T23" s="24"/>
      <c r="U23" s="24"/>
      <c r="V23" s="3"/>
      <c r="W23" s="3"/>
      <c r="X23" s="3"/>
    </row>
    <row r="24" spans="1:26" s="49" customFormat="1" ht="12">
      <c r="A24" s="45" t="s">
        <v>37</v>
      </c>
      <c r="B24" s="46"/>
      <c r="C24" s="113" t="s">
        <v>79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47"/>
      <c r="W24" s="47"/>
      <c r="X24" s="47"/>
      <c r="Y24" s="48"/>
      <c r="Z24" s="48"/>
    </row>
    <row r="25" spans="1:24" ht="12">
      <c r="A25" s="29"/>
      <c r="B25" s="24"/>
      <c r="C25" s="26"/>
      <c r="D25" s="26"/>
      <c r="E25" s="24"/>
      <c r="F25" s="9"/>
      <c r="G25" s="9"/>
      <c r="H25" s="9"/>
      <c r="I25" s="9"/>
      <c r="J25" s="9"/>
      <c r="K25" s="9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1"/>
      <c r="W25" s="21"/>
      <c r="X25" s="21"/>
    </row>
    <row r="26" spans="1:24" ht="15.75" customHeight="1">
      <c r="A26" s="105" t="s">
        <v>31</v>
      </c>
      <c r="B26" s="105"/>
      <c r="C26" s="105"/>
      <c r="D26" s="24"/>
      <c r="E26" s="24"/>
      <c r="F26" s="24"/>
      <c r="G26" s="24"/>
      <c r="H26" s="24"/>
      <c r="I26" s="24"/>
      <c r="J26" s="24"/>
      <c r="K26" s="24"/>
      <c r="L26" s="26"/>
      <c r="M26" s="26"/>
      <c r="N26" s="24"/>
      <c r="O26" s="24"/>
      <c r="P26" s="24"/>
      <c r="Q26" s="24"/>
      <c r="R26" s="24"/>
      <c r="S26" s="24"/>
      <c r="T26" s="24"/>
      <c r="U26" s="24"/>
      <c r="V26" s="27"/>
      <c r="W26" s="27"/>
      <c r="X26" s="27"/>
    </row>
    <row r="27" spans="1:24" ht="12">
      <c r="A27" s="22" t="s">
        <v>32</v>
      </c>
      <c r="B27" s="28"/>
      <c r="C27" s="104" t="s">
        <v>22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27"/>
      <c r="W27" s="27"/>
      <c r="X27" s="27"/>
    </row>
    <row r="28" spans="1:24" ht="12">
      <c r="A28" s="5"/>
      <c r="B28" s="1"/>
      <c r="C28" s="24"/>
      <c r="D28" s="24"/>
      <c r="E28" s="24"/>
      <c r="F28" s="9"/>
      <c r="G28" s="9"/>
      <c r="H28" s="9"/>
      <c r="I28" s="9"/>
      <c r="J28" s="9"/>
      <c r="K28" s="9"/>
      <c r="L28" s="9"/>
      <c r="M28" s="26"/>
      <c r="N28" s="24"/>
      <c r="O28" s="24"/>
      <c r="P28" s="24"/>
      <c r="Q28" s="24"/>
      <c r="R28" s="24"/>
      <c r="S28" s="24"/>
      <c r="T28" s="24"/>
      <c r="U28" s="24"/>
      <c r="V28" s="27"/>
      <c r="W28" s="27"/>
      <c r="X28" s="27"/>
    </row>
    <row r="29" spans="1:24" ht="15" customHeight="1">
      <c r="A29" s="105" t="s">
        <v>33</v>
      </c>
      <c r="B29" s="105"/>
      <c r="C29" s="105"/>
      <c r="D29" s="24"/>
      <c r="E29" s="24"/>
      <c r="F29" s="24"/>
      <c r="G29" s="24"/>
      <c r="H29" s="24"/>
      <c r="I29" s="24"/>
      <c r="J29" s="24"/>
      <c r="K29" s="24"/>
      <c r="L29" s="26"/>
      <c r="M29" s="26"/>
      <c r="N29" s="24"/>
      <c r="O29" s="24"/>
      <c r="P29" s="24"/>
      <c r="Q29" s="24"/>
      <c r="R29" s="24"/>
      <c r="S29" s="25"/>
      <c r="T29" s="30"/>
      <c r="U29" s="30"/>
      <c r="V29" s="21"/>
      <c r="W29" s="21"/>
      <c r="X29" s="21"/>
    </row>
    <row r="30" spans="1:24" ht="15.75" customHeight="1">
      <c r="A30" s="22" t="s">
        <v>35</v>
      </c>
      <c r="B30" s="104" t="s">
        <v>63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3"/>
      <c r="W30" s="3"/>
      <c r="X30" s="3"/>
    </row>
    <row r="31" spans="1:24" ht="12">
      <c r="A31" s="5"/>
      <c r="B31" s="2"/>
      <c r="C31" s="30"/>
      <c r="D31" s="30"/>
      <c r="E31" s="24"/>
      <c r="F31" s="9"/>
      <c r="G31" s="9"/>
      <c r="H31" s="9"/>
      <c r="I31" s="9"/>
      <c r="J31" s="9"/>
      <c r="K31" s="9"/>
      <c r="L31" s="31"/>
      <c r="M31" s="31"/>
      <c r="N31" s="31"/>
      <c r="O31" s="30"/>
      <c r="P31" s="30"/>
      <c r="Q31" s="30"/>
      <c r="R31" s="30"/>
      <c r="S31" s="30"/>
      <c r="T31" s="30"/>
      <c r="U31" s="30"/>
      <c r="V31" s="21"/>
      <c r="W31" s="21"/>
      <c r="X31" s="21"/>
    </row>
    <row r="32" spans="1:24" ht="15.75" customHeight="1">
      <c r="A32" s="105" t="s">
        <v>34</v>
      </c>
      <c r="B32" s="104"/>
      <c r="C32" s="104"/>
      <c r="D32" s="26"/>
      <c r="E32" s="24"/>
      <c r="F32" s="24"/>
      <c r="G32" s="24"/>
      <c r="H32" s="24"/>
      <c r="I32" s="24"/>
      <c r="J32" s="24"/>
      <c r="K32" s="24"/>
      <c r="L32" s="26"/>
      <c r="M32" s="26"/>
      <c r="N32" s="26"/>
      <c r="O32" s="24"/>
      <c r="P32" s="24"/>
      <c r="Q32" s="24"/>
      <c r="R32" s="24"/>
      <c r="S32" s="24"/>
      <c r="T32" s="30"/>
      <c r="U32" s="30"/>
      <c r="V32" s="27"/>
      <c r="W32" s="27"/>
      <c r="X32" s="27"/>
    </row>
    <row r="33" spans="1:24" ht="12">
      <c r="A33" s="22" t="s">
        <v>45</v>
      </c>
      <c r="B33" s="133" t="s">
        <v>17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27"/>
      <c r="W33" s="27"/>
      <c r="X33" s="27"/>
    </row>
    <row r="34" spans="1:24" ht="24">
      <c r="A34" s="22" t="s">
        <v>86</v>
      </c>
      <c r="B34" s="52" t="s">
        <v>87</v>
      </c>
      <c r="C34" s="54" t="s">
        <v>88</v>
      </c>
      <c r="D34" s="54">
        <f>E34</f>
        <v>371.2</v>
      </c>
      <c r="E34" s="54">
        <v>371.2</v>
      </c>
      <c r="F34" s="9"/>
      <c r="G34" s="9"/>
      <c r="H34" s="9"/>
      <c r="I34" s="9"/>
      <c r="J34" s="9"/>
      <c r="K34" s="9"/>
      <c r="L34" s="54">
        <f>E34</f>
        <v>371.2</v>
      </c>
      <c r="M34" s="59"/>
      <c r="N34" s="54">
        <f>L34</f>
        <v>371.2</v>
      </c>
      <c r="O34" s="55"/>
      <c r="P34" s="55"/>
      <c r="Q34" s="55"/>
      <c r="R34" s="55"/>
      <c r="S34" s="55"/>
      <c r="T34" s="56"/>
      <c r="U34" s="56"/>
      <c r="V34" s="27"/>
      <c r="W34" s="27"/>
      <c r="X34" s="27"/>
    </row>
    <row r="35" spans="1:24" ht="17.25" customHeight="1">
      <c r="A35" s="105" t="s">
        <v>36</v>
      </c>
      <c r="B35" s="105"/>
      <c r="C35" s="105"/>
      <c r="D35" s="24">
        <f>D34</f>
        <v>371.2</v>
      </c>
      <c r="E35" s="24">
        <f>E34</f>
        <v>371.2</v>
      </c>
      <c r="F35" s="24"/>
      <c r="G35" s="24"/>
      <c r="H35" s="24"/>
      <c r="I35" s="24"/>
      <c r="J35" s="24"/>
      <c r="K35" s="24"/>
      <c r="L35" s="24">
        <f>L34</f>
        <v>371.2</v>
      </c>
      <c r="M35" s="26"/>
      <c r="N35" s="24">
        <f>L35</f>
        <v>371.2</v>
      </c>
      <c r="O35" s="24"/>
      <c r="P35" s="24"/>
      <c r="Q35" s="24"/>
      <c r="R35" s="24"/>
      <c r="S35" s="30"/>
      <c r="T35" s="30"/>
      <c r="U35" s="30"/>
      <c r="V35" s="27"/>
      <c r="W35" s="27"/>
      <c r="X35" s="27"/>
    </row>
    <row r="36" spans="1:21" ht="15" customHeight="1">
      <c r="A36" s="22" t="s">
        <v>46</v>
      </c>
      <c r="B36" s="28"/>
      <c r="C36" s="124" t="s">
        <v>16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4" ht="12">
      <c r="A37" s="5"/>
      <c r="B37" s="2"/>
      <c r="C37" s="30"/>
      <c r="D37" s="30"/>
      <c r="E37" s="24"/>
      <c r="F37" s="9"/>
      <c r="G37" s="9"/>
      <c r="H37" s="9"/>
      <c r="I37" s="9"/>
      <c r="J37" s="9"/>
      <c r="K37" s="9"/>
      <c r="L37" s="31"/>
      <c r="M37" s="31"/>
      <c r="N37" s="31"/>
      <c r="O37" s="30"/>
      <c r="P37" s="30"/>
      <c r="Q37" s="30"/>
      <c r="R37" s="30"/>
      <c r="S37" s="30"/>
      <c r="T37" s="30"/>
      <c r="U37" s="30"/>
      <c r="V37" s="27"/>
      <c r="W37" s="27"/>
      <c r="X37" s="27"/>
    </row>
    <row r="38" spans="1:24" ht="14.25" customHeight="1">
      <c r="A38" s="105" t="s">
        <v>47</v>
      </c>
      <c r="B38" s="104"/>
      <c r="C38" s="104"/>
      <c r="D38" s="26"/>
      <c r="E38" s="24"/>
      <c r="F38" s="24"/>
      <c r="G38" s="24"/>
      <c r="H38" s="24"/>
      <c r="I38" s="24"/>
      <c r="J38" s="24"/>
      <c r="K38" s="24"/>
      <c r="L38" s="26"/>
      <c r="M38" s="26"/>
      <c r="N38" s="26"/>
      <c r="O38" s="24"/>
      <c r="P38" s="24"/>
      <c r="Q38" s="24"/>
      <c r="R38" s="24"/>
      <c r="S38" s="24"/>
      <c r="T38" s="30"/>
      <c r="U38" s="30"/>
      <c r="V38" s="3"/>
      <c r="W38" s="3"/>
      <c r="X38" s="3"/>
    </row>
    <row r="39" spans="1:24" ht="21" customHeight="1" hidden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"/>
      <c r="W39" s="3"/>
      <c r="X39" s="3"/>
    </row>
    <row r="40" spans="1:21" ht="12">
      <c r="A40" s="5" t="s">
        <v>48</v>
      </c>
      <c r="C40" s="104" t="s">
        <v>18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24" ht="24">
      <c r="A41" s="5" t="s">
        <v>85</v>
      </c>
      <c r="B41" s="52" t="s">
        <v>102</v>
      </c>
      <c r="C41" s="24" t="s">
        <v>94</v>
      </c>
      <c r="D41" s="24">
        <v>11210.22</v>
      </c>
      <c r="E41" s="24">
        <v>383.07</v>
      </c>
      <c r="F41" s="9">
        <f>D41-E41</f>
        <v>10827.15</v>
      </c>
      <c r="G41" s="9"/>
      <c r="H41" s="9"/>
      <c r="I41" s="9"/>
      <c r="J41" s="9"/>
      <c r="K41" s="9"/>
      <c r="L41" s="62">
        <f>D41</f>
        <v>11210.22</v>
      </c>
      <c r="M41" s="62"/>
      <c r="N41" s="63">
        <v>2800</v>
      </c>
      <c r="O41" s="63">
        <f>N41</f>
        <v>2800</v>
      </c>
      <c r="P41" s="63">
        <f>O41</f>
        <v>2800</v>
      </c>
      <c r="Q41" s="63">
        <f>L41-P41-O41-N41</f>
        <v>2810.2199999999993</v>
      </c>
      <c r="R41" s="24">
        <v>35</v>
      </c>
      <c r="S41" s="24"/>
      <c r="T41" s="24"/>
      <c r="U41" s="24">
        <v>3713.7</v>
      </c>
      <c r="V41" s="27"/>
      <c r="W41" s="27"/>
      <c r="X41" s="27"/>
    </row>
    <row r="42" spans="1:24" ht="15.75" customHeight="1">
      <c r="A42" s="105" t="s">
        <v>49</v>
      </c>
      <c r="B42" s="105"/>
      <c r="C42" s="105"/>
      <c r="D42" s="24">
        <f>D41</f>
        <v>11210.22</v>
      </c>
      <c r="E42" s="24">
        <f>E41</f>
        <v>383.07</v>
      </c>
      <c r="F42" s="53">
        <f>F41</f>
        <v>10827.15</v>
      </c>
      <c r="G42" s="24"/>
      <c r="H42" s="24"/>
      <c r="I42" s="24"/>
      <c r="J42" s="24"/>
      <c r="K42" s="24"/>
      <c r="L42" s="63">
        <f>L41</f>
        <v>11210.22</v>
      </c>
      <c r="M42" s="63"/>
      <c r="N42" s="63">
        <f>N41</f>
        <v>2800</v>
      </c>
      <c r="O42" s="63">
        <f>O41</f>
        <v>2800</v>
      </c>
      <c r="P42" s="63">
        <f>P41</f>
        <v>2800</v>
      </c>
      <c r="Q42" s="63">
        <f>Q41</f>
        <v>2810.2199999999993</v>
      </c>
      <c r="R42" s="24">
        <f>R41</f>
        <v>35</v>
      </c>
      <c r="S42" s="24"/>
      <c r="T42" s="24"/>
      <c r="U42" s="24">
        <f>U41</f>
        <v>3713.7</v>
      </c>
      <c r="V42" s="3"/>
      <c r="W42" s="3"/>
      <c r="X42" s="3"/>
    </row>
    <row r="43" spans="1:24" ht="12">
      <c r="A43" s="105" t="s">
        <v>23</v>
      </c>
      <c r="B43" s="105"/>
      <c r="C43" s="105"/>
      <c r="D43" s="30">
        <f>D42+D35</f>
        <v>11581.42</v>
      </c>
      <c r="E43" s="30">
        <f aca="true" t="shared" si="0" ref="E43:Q43">E42+E35</f>
        <v>754.27</v>
      </c>
      <c r="F43" s="61">
        <f>F42</f>
        <v>10827.15</v>
      </c>
      <c r="G43" s="30"/>
      <c r="H43" s="30"/>
      <c r="I43" s="30"/>
      <c r="J43" s="30"/>
      <c r="K43" s="30"/>
      <c r="L43" s="63">
        <f t="shared" si="0"/>
        <v>11581.42</v>
      </c>
      <c r="M43" s="63"/>
      <c r="N43" s="63">
        <f t="shared" si="0"/>
        <v>3171.2</v>
      </c>
      <c r="O43" s="63">
        <f t="shared" si="0"/>
        <v>2800</v>
      </c>
      <c r="P43" s="63">
        <f t="shared" si="0"/>
        <v>2800</v>
      </c>
      <c r="Q43" s="63">
        <f t="shared" si="0"/>
        <v>2810.2199999999993</v>
      </c>
      <c r="R43" s="24">
        <f>R42</f>
        <v>35</v>
      </c>
      <c r="S43" s="24"/>
      <c r="T43" s="24"/>
      <c r="U43" s="24">
        <f>U42</f>
        <v>3713.7</v>
      </c>
      <c r="V43" s="27"/>
      <c r="W43" s="27"/>
      <c r="X43" s="27"/>
    </row>
    <row r="44" spans="1:24" ht="15.75" customHeight="1">
      <c r="A44" s="32" t="s">
        <v>19</v>
      </c>
      <c r="B44" s="33"/>
      <c r="C44" s="110" t="s">
        <v>77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2"/>
      <c r="V44" s="27"/>
      <c r="W44" s="27"/>
      <c r="X44" s="27"/>
    </row>
    <row r="45" spans="1:24" ht="17.25" customHeight="1">
      <c r="A45" s="5" t="s">
        <v>40</v>
      </c>
      <c r="B45" s="34"/>
      <c r="C45" s="130" t="s">
        <v>65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  <c r="V45" s="3"/>
      <c r="W45" s="3"/>
      <c r="X45" s="3"/>
    </row>
    <row r="46" spans="1:24" ht="17.25" customHeight="1">
      <c r="A46" s="2" t="s">
        <v>95</v>
      </c>
      <c r="B46" s="24" t="s">
        <v>96</v>
      </c>
      <c r="C46" s="24" t="s">
        <v>97</v>
      </c>
      <c r="D46" s="69">
        <v>716.67</v>
      </c>
      <c r="E46" s="70">
        <v>716.67</v>
      </c>
      <c r="F46" s="60"/>
      <c r="G46" s="60"/>
      <c r="H46" s="60"/>
      <c r="I46" s="60"/>
      <c r="J46" s="60"/>
      <c r="K46" s="60"/>
      <c r="L46" s="77">
        <f>E46</f>
        <v>716.67</v>
      </c>
      <c r="M46" s="60"/>
      <c r="N46" s="60"/>
      <c r="O46" s="60"/>
      <c r="P46" s="60"/>
      <c r="Q46" s="77">
        <f>L46</f>
        <v>716.67</v>
      </c>
      <c r="R46" s="60">
        <v>19</v>
      </c>
      <c r="S46" s="60">
        <v>2147</v>
      </c>
      <c r="T46" s="60">
        <v>383.2</v>
      </c>
      <c r="U46" s="60">
        <v>444.4</v>
      </c>
      <c r="V46" s="3"/>
      <c r="W46" s="3"/>
      <c r="X46" s="3"/>
    </row>
    <row r="47" spans="1:24" ht="12">
      <c r="A47" s="117" t="s">
        <v>42</v>
      </c>
      <c r="B47" s="118"/>
      <c r="C47" s="119"/>
      <c r="D47" s="63">
        <f>D46</f>
        <v>716.67</v>
      </c>
      <c r="E47" s="63">
        <f>E46</f>
        <v>716.67</v>
      </c>
      <c r="F47" s="9"/>
      <c r="G47" s="9"/>
      <c r="H47" s="9"/>
      <c r="I47" s="9"/>
      <c r="J47" s="9"/>
      <c r="K47" s="9"/>
      <c r="L47" s="78">
        <f>L46</f>
        <v>716.67</v>
      </c>
      <c r="M47" s="31"/>
      <c r="N47" s="31"/>
      <c r="O47" s="30"/>
      <c r="P47" s="30"/>
      <c r="Q47" s="63">
        <f>Q46</f>
        <v>716.67</v>
      </c>
      <c r="R47" s="24">
        <f>R46</f>
        <v>19</v>
      </c>
      <c r="S47" s="24">
        <f>S46</f>
        <v>2147</v>
      </c>
      <c r="T47" s="24">
        <f>T46</f>
        <v>383.2</v>
      </c>
      <c r="U47" s="24">
        <f>U46</f>
        <v>444.4</v>
      </c>
      <c r="V47" s="27"/>
      <c r="W47" s="27"/>
      <c r="X47" s="27"/>
    </row>
    <row r="48" spans="1:24" ht="14.25" customHeight="1">
      <c r="A48" s="5" t="s">
        <v>41</v>
      </c>
      <c r="B48" s="130" t="s">
        <v>66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2"/>
      <c r="V48" s="3"/>
      <c r="W48" s="3"/>
      <c r="X48" s="3"/>
    </row>
    <row r="49" spans="1:24" ht="21.75" customHeight="1">
      <c r="A49" s="5" t="s">
        <v>89</v>
      </c>
      <c r="B49" s="52" t="s">
        <v>90</v>
      </c>
      <c r="C49" s="24" t="s">
        <v>88</v>
      </c>
      <c r="D49" s="24">
        <f>E49</f>
        <v>447.43</v>
      </c>
      <c r="E49" s="24">
        <v>447.43</v>
      </c>
      <c r="F49" s="9"/>
      <c r="G49" s="9"/>
      <c r="H49" s="9"/>
      <c r="I49" s="9"/>
      <c r="J49" s="9"/>
      <c r="K49" s="9"/>
      <c r="L49" s="26"/>
      <c r="M49" s="24">
        <f>E49</f>
        <v>447.43</v>
      </c>
      <c r="N49" s="26"/>
      <c r="O49" s="24"/>
      <c r="P49" s="24">
        <f>M49</f>
        <v>447.43</v>
      </c>
      <c r="Q49" s="24"/>
      <c r="R49" s="35"/>
      <c r="S49" s="35"/>
      <c r="T49" s="24"/>
      <c r="U49" s="24"/>
      <c r="V49" s="3"/>
      <c r="W49" s="3"/>
      <c r="X49" s="3"/>
    </row>
    <row r="50" spans="1:21" ht="12">
      <c r="A50" s="114" t="s">
        <v>43</v>
      </c>
      <c r="B50" s="115"/>
      <c r="C50" s="116"/>
      <c r="D50" s="51">
        <f>D49</f>
        <v>447.43</v>
      </c>
      <c r="E50" s="24">
        <f>E49</f>
        <v>447.43</v>
      </c>
      <c r="F50" s="24"/>
      <c r="G50" s="24"/>
      <c r="H50" s="24"/>
      <c r="I50" s="24"/>
      <c r="J50" s="24"/>
      <c r="K50" s="24"/>
      <c r="L50" s="26"/>
      <c r="M50" s="24">
        <f>M49</f>
        <v>447.43</v>
      </c>
      <c r="N50" s="26"/>
      <c r="O50" s="24"/>
      <c r="P50" s="24">
        <f>P49</f>
        <v>447.43</v>
      </c>
      <c r="Q50" s="24"/>
      <c r="R50" s="30"/>
      <c r="S50" s="30"/>
      <c r="T50" s="30"/>
      <c r="U50" s="30"/>
    </row>
    <row r="51" spans="1:21" ht="12">
      <c r="A51" s="37" t="s">
        <v>50</v>
      </c>
      <c r="B51" s="120" t="s">
        <v>63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2"/>
    </row>
    <row r="52" spans="1:21" ht="24" customHeight="1">
      <c r="A52" s="28" t="s">
        <v>103</v>
      </c>
      <c r="B52" s="85" t="s">
        <v>104</v>
      </c>
      <c r="C52" s="29" t="s">
        <v>105</v>
      </c>
      <c r="D52" s="86">
        <f>E52</f>
        <v>134.09</v>
      </c>
      <c r="E52" s="70">
        <v>134.09</v>
      </c>
      <c r="F52" s="9"/>
      <c r="G52" s="9"/>
      <c r="H52" s="9"/>
      <c r="I52" s="9"/>
      <c r="J52" s="9"/>
      <c r="K52" s="9"/>
      <c r="L52" s="26"/>
      <c r="M52" s="63">
        <f>E52</f>
        <v>134.09</v>
      </c>
      <c r="N52" s="26"/>
      <c r="O52" s="63">
        <f>M52</f>
        <v>134.09</v>
      </c>
      <c r="P52" s="24"/>
      <c r="Q52" s="24"/>
      <c r="R52" s="30"/>
      <c r="S52" s="30"/>
      <c r="T52" s="25"/>
      <c r="U52" s="25"/>
    </row>
    <row r="53" spans="1:21" ht="10.5" customHeight="1">
      <c r="A53" s="105" t="s">
        <v>51</v>
      </c>
      <c r="B53" s="105"/>
      <c r="C53" s="105"/>
      <c r="D53" s="63">
        <f>E52</f>
        <v>134.09</v>
      </c>
      <c r="E53" s="63">
        <f>D53</f>
        <v>134.09</v>
      </c>
      <c r="F53" s="24"/>
      <c r="G53" s="24"/>
      <c r="H53" s="24"/>
      <c r="I53" s="24"/>
      <c r="J53" s="24"/>
      <c r="K53" s="24"/>
      <c r="L53" s="26"/>
      <c r="M53" s="63">
        <f>E53</f>
        <v>134.09</v>
      </c>
      <c r="N53" s="26"/>
      <c r="O53" s="63">
        <f>M53</f>
        <v>134.09</v>
      </c>
      <c r="P53" s="24"/>
      <c r="Q53" s="24"/>
      <c r="R53" s="30"/>
      <c r="S53" s="30"/>
      <c r="T53" s="25"/>
      <c r="U53" s="25"/>
    </row>
    <row r="54" spans="1:24" ht="17.25" customHeight="1">
      <c r="A54" s="22" t="s">
        <v>44</v>
      </c>
      <c r="B54" s="127" t="s">
        <v>17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9"/>
      <c r="V54" s="3"/>
      <c r="W54" s="3"/>
      <c r="X54" s="3"/>
    </row>
    <row r="55" spans="1:24" ht="21" customHeight="1">
      <c r="A55" s="22"/>
      <c r="B55" s="58"/>
      <c r="C55" s="57"/>
      <c r="D55" s="38"/>
      <c r="E55" s="29"/>
      <c r="F55" s="9"/>
      <c r="G55" s="9"/>
      <c r="H55" s="9"/>
      <c r="I55" s="9"/>
      <c r="J55" s="9"/>
      <c r="K55" s="9"/>
      <c r="L55" s="38"/>
      <c r="M55" s="57"/>
      <c r="N55" s="38"/>
      <c r="O55" s="38"/>
      <c r="P55" s="57"/>
      <c r="Q55" s="57"/>
      <c r="R55" s="38"/>
      <c r="S55" s="38"/>
      <c r="T55" s="38"/>
      <c r="U55" s="38"/>
      <c r="V55" s="3"/>
      <c r="W55" s="3"/>
      <c r="X55" s="3"/>
    </row>
    <row r="56" spans="1:21" ht="12">
      <c r="A56" s="114" t="s">
        <v>52</v>
      </c>
      <c r="B56" s="115"/>
      <c r="C56" s="116"/>
      <c r="D56" s="24"/>
      <c r="E56" s="24"/>
      <c r="F56" s="24"/>
      <c r="G56" s="24"/>
      <c r="H56" s="24"/>
      <c r="I56" s="24"/>
      <c r="J56" s="24"/>
      <c r="K56" s="24"/>
      <c r="L56" s="26"/>
      <c r="M56" s="24"/>
      <c r="N56" s="26"/>
      <c r="O56" s="24"/>
      <c r="P56" s="24"/>
      <c r="Q56" s="24"/>
      <c r="R56" s="30"/>
      <c r="S56" s="30"/>
      <c r="T56" s="25"/>
      <c r="U56" s="25"/>
    </row>
    <row r="57" spans="1:21" ht="12">
      <c r="A57" s="39" t="s">
        <v>53</v>
      </c>
      <c r="B57" s="120" t="s">
        <v>16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2"/>
    </row>
    <row r="58" spans="1:21" ht="17.25" customHeight="1">
      <c r="A58" s="22"/>
      <c r="B58" s="28"/>
      <c r="C58" s="30"/>
      <c r="D58" s="30"/>
      <c r="E58" s="24"/>
      <c r="F58" s="9"/>
      <c r="G58" s="9"/>
      <c r="H58" s="9"/>
      <c r="I58" s="9"/>
      <c r="J58" s="9"/>
      <c r="K58" s="9"/>
      <c r="L58" s="31"/>
      <c r="M58" s="31"/>
      <c r="N58" s="31"/>
      <c r="O58" s="30"/>
      <c r="P58" s="30"/>
      <c r="Q58" s="30"/>
      <c r="R58" s="24"/>
      <c r="S58" s="24"/>
      <c r="T58" s="30"/>
      <c r="U58" s="30"/>
    </row>
    <row r="59" spans="1:21" ht="16.5" customHeight="1">
      <c r="A59" s="114" t="s">
        <v>54</v>
      </c>
      <c r="B59" s="115"/>
      <c r="C59" s="116"/>
      <c r="D59" s="36"/>
      <c r="E59" s="24"/>
      <c r="F59" s="9"/>
      <c r="G59" s="9"/>
      <c r="H59" s="9"/>
      <c r="I59" s="9"/>
      <c r="J59" s="9"/>
      <c r="K59" s="9"/>
      <c r="L59" s="26"/>
      <c r="M59" s="26"/>
      <c r="N59" s="26"/>
      <c r="O59" s="24"/>
      <c r="P59" s="24"/>
      <c r="Q59" s="24"/>
      <c r="R59" s="30"/>
      <c r="S59" s="30"/>
      <c r="T59" s="40"/>
      <c r="U59" s="40"/>
    </row>
    <row r="60" spans="1:21" ht="0.75" customHeight="1" hidden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5" customHeight="1">
      <c r="A61" s="28" t="s">
        <v>55</v>
      </c>
      <c r="B61" s="120" t="s">
        <v>18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2"/>
    </row>
    <row r="62" spans="1:21" ht="23.25" customHeight="1">
      <c r="A62" s="28" t="s">
        <v>91</v>
      </c>
      <c r="B62" s="59" t="s">
        <v>92</v>
      </c>
      <c r="C62" s="29" t="s">
        <v>88</v>
      </c>
      <c r="D62" s="68">
        <v>200</v>
      </c>
      <c r="E62" s="63">
        <v>200</v>
      </c>
      <c r="F62" s="9"/>
      <c r="G62" s="9"/>
      <c r="H62" s="9"/>
      <c r="I62" s="9"/>
      <c r="J62" s="9"/>
      <c r="K62" s="9"/>
      <c r="L62" s="41"/>
      <c r="M62" s="66">
        <f>E62</f>
        <v>200</v>
      </c>
      <c r="N62" s="65"/>
      <c r="O62" s="66">
        <f>E62</f>
        <v>200</v>
      </c>
      <c r="P62" s="65"/>
      <c r="Q62" s="65"/>
      <c r="R62" s="41"/>
      <c r="S62" s="41"/>
      <c r="T62" s="41"/>
      <c r="U62" s="41"/>
    </row>
    <row r="63" spans="1:21" ht="15" customHeight="1">
      <c r="A63" s="114" t="s">
        <v>56</v>
      </c>
      <c r="B63" s="115"/>
      <c r="C63" s="116"/>
      <c r="D63" s="68">
        <f>D62</f>
        <v>200</v>
      </c>
      <c r="E63" s="66">
        <f>E62</f>
        <v>200</v>
      </c>
      <c r="F63" s="41"/>
      <c r="G63" s="41"/>
      <c r="H63" s="41"/>
      <c r="I63" s="41"/>
      <c r="J63" s="41"/>
      <c r="K63" s="41"/>
      <c r="L63" s="41"/>
      <c r="M63" s="67">
        <v>200</v>
      </c>
      <c r="N63" s="67"/>
      <c r="O63" s="67">
        <f>O62</f>
        <v>200</v>
      </c>
      <c r="P63" s="65"/>
      <c r="Q63" s="65"/>
      <c r="R63" s="41"/>
      <c r="S63" s="41"/>
      <c r="T63" s="41"/>
      <c r="U63" s="41"/>
    </row>
    <row r="64" spans="1:21" ht="12">
      <c r="A64" s="114" t="s">
        <v>24</v>
      </c>
      <c r="B64" s="115"/>
      <c r="C64" s="116"/>
      <c r="D64" s="64">
        <f>D63+D56+D50+D47+D53</f>
        <v>1498.1899999999998</v>
      </c>
      <c r="E64" s="64">
        <f>E63+E56+E50+E47+E53</f>
        <v>1498.1899999999998</v>
      </c>
      <c r="F64" s="30"/>
      <c r="G64" s="30"/>
      <c r="H64" s="30"/>
      <c r="I64" s="30"/>
      <c r="J64" s="30"/>
      <c r="K64" s="30"/>
      <c r="L64" s="76">
        <f>L63+L56+L50+L47</f>
        <v>716.67</v>
      </c>
      <c r="M64" s="64">
        <f>M63+M56+M50+M53</f>
        <v>781.5200000000001</v>
      </c>
      <c r="N64" s="64">
        <f>N63+N56+N50</f>
        <v>0</v>
      </c>
      <c r="O64" s="64">
        <f>O63+O56+O50+O53</f>
        <v>334.09000000000003</v>
      </c>
      <c r="P64" s="64">
        <f>P63+P56+P50</f>
        <v>447.43</v>
      </c>
      <c r="Q64" s="64">
        <f>Q47</f>
        <v>716.67</v>
      </c>
      <c r="R64" s="30">
        <f>R47</f>
        <v>19</v>
      </c>
      <c r="S64" s="30">
        <f>S47</f>
        <v>2147</v>
      </c>
      <c r="T64" s="30">
        <f>T47</f>
        <v>383.2</v>
      </c>
      <c r="U64" s="30">
        <f>U47</f>
        <v>444.4</v>
      </c>
    </row>
    <row r="65" spans="1:21" ht="12">
      <c r="A65" s="117" t="s">
        <v>64</v>
      </c>
      <c r="B65" s="118"/>
      <c r="C65" s="119"/>
      <c r="D65" s="30">
        <f>D64+D43</f>
        <v>13079.61</v>
      </c>
      <c r="E65" s="30">
        <f aca="true" t="shared" si="1" ref="E65:Q65">E64+E43</f>
        <v>2252.46</v>
      </c>
      <c r="F65" s="76">
        <f>F43</f>
        <v>10827.15</v>
      </c>
      <c r="G65" s="30"/>
      <c r="H65" s="30"/>
      <c r="I65" s="30"/>
      <c r="J65" s="30"/>
      <c r="K65" s="30"/>
      <c r="L65" s="30">
        <f t="shared" si="1"/>
        <v>12298.09</v>
      </c>
      <c r="M65" s="64">
        <f t="shared" si="1"/>
        <v>781.5200000000001</v>
      </c>
      <c r="N65" s="64">
        <f t="shared" si="1"/>
        <v>3171.2</v>
      </c>
      <c r="O65" s="64">
        <f t="shared" si="1"/>
        <v>3134.09</v>
      </c>
      <c r="P65" s="64">
        <f t="shared" si="1"/>
        <v>3247.43</v>
      </c>
      <c r="Q65" s="64">
        <f t="shared" si="1"/>
        <v>3526.8899999999994</v>
      </c>
      <c r="R65" s="30"/>
      <c r="S65" s="30">
        <f>S64+S43</f>
        <v>2147</v>
      </c>
      <c r="T65" s="30">
        <f>T64+T43</f>
        <v>383.2</v>
      </c>
      <c r="U65" s="30">
        <f>U64+U43</f>
        <v>4158.099999999999</v>
      </c>
    </row>
    <row r="66" spans="1:20" ht="12">
      <c r="A66" s="3" t="s">
        <v>27</v>
      </c>
      <c r="B66" s="6"/>
      <c r="C66" s="6"/>
      <c r="D66" s="6"/>
      <c r="E66" s="87"/>
      <c r="F66" s="7"/>
      <c r="G66" s="7"/>
      <c r="H66" s="7"/>
      <c r="I66" s="7"/>
      <c r="L66" s="126"/>
      <c r="M66" s="126"/>
      <c r="T66" s="3"/>
    </row>
    <row r="67" spans="1:14" ht="12">
      <c r="A67" s="42" t="s">
        <v>80</v>
      </c>
      <c r="B67" s="3"/>
      <c r="C67" s="27"/>
      <c r="D67" s="27"/>
      <c r="E67" s="27"/>
      <c r="F67" s="27"/>
      <c r="G67" s="27"/>
      <c r="H67" s="27"/>
      <c r="I67" s="27"/>
      <c r="J67" s="27"/>
      <c r="K67" s="27"/>
      <c r="L67" s="79"/>
      <c r="M67" s="79"/>
      <c r="N67" s="79"/>
    </row>
    <row r="68" spans="1:9" ht="12">
      <c r="A68" s="42" t="s">
        <v>81</v>
      </c>
      <c r="B68" s="42"/>
      <c r="C68" s="27"/>
      <c r="D68" s="27"/>
      <c r="E68" s="27"/>
      <c r="F68" s="27"/>
      <c r="G68" s="27"/>
      <c r="H68" s="27"/>
      <c r="I68" s="27"/>
    </row>
    <row r="69" spans="1:12" ht="12">
      <c r="A69" s="125"/>
      <c r="B69" s="125"/>
      <c r="C69" s="125"/>
      <c r="D69" s="125"/>
      <c r="L69" s="79"/>
    </row>
    <row r="70" spans="1:11" ht="24" customHeight="1">
      <c r="A70" s="92" t="s">
        <v>84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1" ht="12.75" customHeight="1">
      <c r="A71" s="123" t="s">
        <v>20</v>
      </c>
      <c r="B71" s="123"/>
      <c r="C71" s="123"/>
      <c r="D71" s="92" t="s">
        <v>28</v>
      </c>
      <c r="E71" s="92"/>
      <c r="F71" s="92"/>
      <c r="G71" s="92" t="s">
        <v>74</v>
      </c>
      <c r="H71" s="92"/>
      <c r="I71" s="92"/>
      <c r="J71" s="50"/>
      <c r="K71" s="50"/>
    </row>
    <row r="79" spans="1:7" ht="12">
      <c r="A79" s="72"/>
      <c r="B79" s="3"/>
      <c r="C79" s="13"/>
      <c r="D79" s="13"/>
      <c r="E79" s="13"/>
      <c r="F79" s="13"/>
      <c r="G79" s="13"/>
    </row>
    <row r="80" spans="1:7" ht="12">
      <c r="A80" s="72"/>
      <c r="B80" s="73"/>
      <c r="C80" s="3"/>
      <c r="D80" s="3"/>
      <c r="E80" s="74"/>
      <c r="F80" s="75"/>
      <c r="G80" s="13"/>
    </row>
    <row r="81" spans="1:7" ht="12">
      <c r="A81" s="72"/>
      <c r="B81" s="3"/>
      <c r="C81" s="71"/>
      <c r="D81" s="13"/>
      <c r="E81" s="13"/>
      <c r="F81" s="13"/>
      <c r="G81" s="13"/>
    </row>
  </sheetData>
  <sheetProtection/>
  <mergeCells count="74">
    <mergeCell ref="A56:C56"/>
    <mergeCell ref="B48:U48"/>
    <mergeCell ref="C18:U18"/>
    <mergeCell ref="C27:U27"/>
    <mergeCell ref="B30:U30"/>
    <mergeCell ref="A32:C32"/>
    <mergeCell ref="B33:U33"/>
    <mergeCell ref="C45:U45"/>
    <mergeCell ref="B51:U51"/>
    <mergeCell ref="C40:U40"/>
    <mergeCell ref="L66:M66"/>
    <mergeCell ref="A59:C59"/>
    <mergeCell ref="A70:K70"/>
    <mergeCell ref="A20:C20"/>
    <mergeCell ref="A29:C29"/>
    <mergeCell ref="A23:C23"/>
    <mergeCell ref="A63:C63"/>
    <mergeCell ref="A35:C35"/>
    <mergeCell ref="B54:U54"/>
    <mergeCell ref="B57:U57"/>
    <mergeCell ref="B61:U61"/>
    <mergeCell ref="A64:C64"/>
    <mergeCell ref="A71:C71"/>
    <mergeCell ref="C36:U36"/>
    <mergeCell ref="C21:U21"/>
    <mergeCell ref="A38:C38"/>
    <mergeCell ref="A42:C42"/>
    <mergeCell ref="A43:C43"/>
    <mergeCell ref="A65:C65"/>
    <mergeCell ref="A69:D69"/>
    <mergeCell ref="A26:C26"/>
    <mergeCell ref="C44:U44"/>
    <mergeCell ref="G14:G15"/>
    <mergeCell ref="A53:C53"/>
    <mergeCell ref="C24:U24"/>
    <mergeCell ref="A50:C50"/>
    <mergeCell ref="A47:C47"/>
    <mergeCell ref="Q13:Q15"/>
    <mergeCell ref="A12:A15"/>
    <mergeCell ref="O13:O15"/>
    <mergeCell ref="C17:U17"/>
    <mergeCell ref="E14:E15"/>
    <mergeCell ref="L13:L15"/>
    <mergeCell ref="R12:R15"/>
    <mergeCell ref="B12:B15"/>
    <mergeCell ref="C12:C15"/>
    <mergeCell ref="M13:M15"/>
    <mergeCell ref="N13:N15"/>
    <mergeCell ref="V12:V15"/>
    <mergeCell ref="S12:S15"/>
    <mergeCell ref="T12:T15"/>
    <mergeCell ref="H14:H15"/>
    <mergeCell ref="P13:P15"/>
    <mergeCell ref="E13:K13"/>
    <mergeCell ref="F14:F15"/>
    <mergeCell ref="J14:K14"/>
    <mergeCell ref="O1:U1"/>
    <mergeCell ref="U12:U15"/>
    <mergeCell ref="A9:U9"/>
    <mergeCell ref="B3:E3"/>
    <mergeCell ref="L12:M12"/>
    <mergeCell ref="N12:Q12"/>
    <mergeCell ref="O2:U2"/>
    <mergeCell ref="D13:D15"/>
    <mergeCell ref="O3:U3"/>
    <mergeCell ref="O4:U5"/>
    <mergeCell ref="O6:U6"/>
    <mergeCell ref="B2:E2"/>
    <mergeCell ref="D71:F71"/>
    <mergeCell ref="G71:I71"/>
    <mergeCell ref="A11:U11"/>
    <mergeCell ref="D12:K12"/>
    <mergeCell ref="I14:I15"/>
    <mergeCell ref="A10:U10"/>
  </mergeCells>
  <printOptions/>
  <pageMargins left="1.1811023622047245" right="0.5905511811023623" top="0.5905511811023623" bottom="0.3937007874015748" header="0.4330708661417323" footer="0.5118110236220472"/>
  <pageSetup fitToHeight="4" fitToWidth="1" horizontalDpi="600" verticalDpi="600" orientation="landscape" paperSize="9" scale="62" r:id="rId1"/>
  <headerFooter differentOddEven="1" differentFirst="1">
    <oddHeader>&amp;C&amp;"Times New Roman,обычный"&amp;9&amp;P/&amp;N&amp;"Arial Cyr,обычный"&amp;10
&amp;R&amp;"Times New Roman,обычный"Продовження додатка  &amp;A</oddHeader>
    <evenHeader>&amp;C&amp;"Times New Roman,обычный"&amp;9 2&amp;R&amp;"Times New Roman,обычный"&amp;9Продовження додатка 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>home</cp:lastModifiedBy>
  <cp:lastPrinted>2021-05-31T05:12:59Z</cp:lastPrinted>
  <dcterms:created xsi:type="dcterms:W3CDTF">2011-09-13T12:33:42Z</dcterms:created>
  <dcterms:modified xsi:type="dcterms:W3CDTF">2021-07-02T06:03:45Z</dcterms:modified>
  <cp:category/>
  <cp:version/>
  <cp:contentType/>
  <cp:contentStatus/>
</cp:coreProperties>
</file>